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docProps/core.xml" ContentType="application/vnd.openxmlformats-package.core-properties+xml"/>
  <Override PartName="/xl/ctrlProps/ctrlProp31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xl/ctrlProps/ctrlProp30.xml" ContentType="application/vnd.ms-excel.controlproperties+xml"/>
  <Override PartName="/docProps/app.xml" ContentType="application/vnd.openxmlformats-officedocument.extended-properties+xml"/>
  <Override PartName="/xl/ctrlProps/ctrlProp1.xml" ContentType="application/vnd.ms-excel.contro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01"/>
  <workbookPr filterPrivacy="1" saveExternalLinkValues="0" codeName="ThisWorkbook" defaultThemeVersion="166925"/>
  <xr:revisionPtr revIDLastSave="0" documentId="13_ncr:1_{6C9F5CE2-FA11-46D6-BC71-B6AA8517C050}" xr6:coauthVersionLast="47" xr6:coauthVersionMax="47" xr10:uidLastSave="{00000000-0000-0000-0000-000000000000}"/>
  <workbookProtection workbookAlgorithmName="SHA-512" workbookHashValue="/2eKB29DNTEBv8kv3VktHZMJzTBi1djXs9GC4pYojRwt/nTD8sZBA7wABHS59IUZgeIZkiqhRJQyE+cSh55igw==" workbookSaltValue="LLlMrNEgCcJMjjPedRQogw==" workbookSpinCount="100000" lockStructure="1"/>
  <bookViews>
    <workbookView showHorizontalScroll="0" showSheetTabs="0" xWindow="-120" yWindow="-120" windowWidth="29040" windowHeight="15840" autoFilterDateGrouping="0" xr2:uid="{4A12D0A2-3D88-4A66-A97F-6B1E0693F4A3}"/>
  </bookViews>
  <sheets>
    <sheet name="Sheet1" sheetId="1" r:id="rId1"/>
  </sheets>
  <definedNames>
    <definedName name="_xlnm.Print_Area" localSheetId="0">Sheet1!$A$1:$Q$40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0" i="1" l="1"/>
  <c r="K19" i="1"/>
  <c r="K18" i="1"/>
  <c r="K17" i="1"/>
  <c r="K16" i="1"/>
  <c r="K15" i="1"/>
  <c r="K14" i="1"/>
  <c r="K30" i="1" l="1"/>
  <c r="K31" i="1"/>
  <c r="K27" i="1"/>
  <c r="K26" i="1"/>
  <c r="K25" i="1"/>
  <c r="K24" i="1"/>
  <c r="K12" i="1"/>
  <c r="K11" i="1"/>
  <c r="K10" i="1"/>
  <c r="K9" i="1"/>
  <c r="K8" i="1"/>
  <c r="K7" i="1"/>
  <c r="K6" i="1"/>
  <c r="K21" i="1"/>
  <c r="K22" i="1"/>
  <c r="O33" i="1" l="1"/>
  <c r="K29" i="1" s="1"/>
  <c r="M33" i="1"/>
  <c r="K28" i="1" s="1"/>
  <c r="K33" i="1"/>
  <c r="K23" i="1" s="1"/>
  <c r="I33" i="1"/>
  <c r="K13" i="1" s="1"/>
  <c r="L34" i="1" l="1"/>
  <c r="J10" i="1" l="1"/>
  <c r="J30" i="1" l="1"/>
  <c r="J24" i="1"/>
  <c r="J14" i="1"/>
  <c r="J21" i="1"/>
  <c r="J7" i="1"/>
  <c r="J9" i="1"/>
  <c r="J12" i="1"/>
  <c r="J15" i="1"/>
  <c r="J16" i="1"/>
  <c r="J17" i="1"/>
  <c r="J18" i="1"/>
  <c r="J19" i="1"/>
  <c r="J25" i="1"/>
  <c r="J6" i="1"/>
  <c r="P34" i="1" l="1"/>
  <c r="N34" i="1"/>
  <c r="J23" i="1"/>
  <c r="J34" i="1"/>
  <c r="J13" i="1" s="1"/>
  <c r="J29" i="1" l="1"/>
  <c r="J28" i="1"/>
  <c r="J5" i="1" l="1"/>
</calcChain>
</file>

<file path=xl/sharedStrings.xml><?xml version="1.0" encoding="utf-8"?>
<sst xmlns="http://schemas.openxmlformats.org/spreadsheetml/2006/main" count="57" uniqueCount="55">
  <si>
    <t>v02</t>
    <phoneticPr fontId="1"/>
  </si>
  <si>
    <t>送付先：国立研究開発法人宇宙航空研究開発機構　広報部</t>
  </si>
  <si>
    <r>
      <t>　・必要事項をご記入のうえ、</t>
    </r>
    <r>
      <rPr>
        <b/>
        <sz val="10"/>
        <color theme="1"/>
        <rFont val="游ゴシック"/>
        <family val="3"/>
        <charset val="128"/>
        <scheme val="minor"/>
      </rPr>
      <t>proffice@jaxa.jp</t>
    </r>
    <r>
      <rPr>
        <sz val="10"/>
        <color theme="1"/>
        <rFont val="游ゴシック"/>
        <family val="3"/>
        <charset val="128"/>
        <scheme val="minor"/>
      </rPr>
      <t>　宛にメール添付にてお送りください。
　・このファイルの</t>
    </r>
    <r>
      <rPr>
        <b/>
        <sz val="10"/>
        <color theme="1"/>
        <rFont val="游ゴシック"/>
        <family val="3"/>
        <charset val="128"/>
        <scheme val="minor"/>
      </rPr>
      <t>ファイル名</t>
    </r>
    <r>
      <rPr>
        <sz val="10"/>
        <color theme="1"/>
        <rFont val="游ゴシック"/>
        <family val="3"/>
        <charset val="128"/>
        <scheme val="minor"/>
      </rPr>
      <t>　</t>
    </r>
    <r>
      <rPr>
        <b/>
        <sz val="10"/>
        <color rgb="FFFF0000"/>
        <rFont val="游ゴシック"/>
        <family val="3"/>
        <charset val="128"/>
        <scheme val="minor"/>
      </rPr>
      <t>jaxa_mediaform_v02.xlsx</t>
    </r>
    <r>
      <rPr>
        <sz val="10"/>
        <color theme="1"/>
        <rFont val="游ゴシック"/>
        <family val="3"/>
        <charset val="128"/>
        <scheme val="minor"/>
      </rPr>
      <t>　は、</t>
    </r>
    <r>
      <rPr>
        <b/>
        <sz val="10"/>
        <color rgb="FFFF0000"/>
        <rFont val="游ゴシック"/>
        <family val="3"/>
        <charset val="128"/>
        <scheme val="minor"/>
      </rPr>
      <t xml:space="preserve">変更しないで </t>
    </r>
    <r>
      <rPr>
        <sz val="10"/>
        <color theme="1"/>
        <rFont val="游ゴシック"/>
        <family val="3"/>
        <charset val="128"/>
        <scheme val="minor"/>
      </rPr>
      <t>お送りください。
　・メールの件名は、文頭に「</t>
    </r>
    <r>
      <rPr>
        <b/>
        <sz val="10"/>
        <rFont val="游ゴシック"/>
        <family val="3"/>
        <charset val="128"/>
        <scheme val="minor"/>
      </rPr>
      <t>取材依頼」</t>
    </r>
    <r>
      <rPr>
        <sz val="10"/>
        <color theme="1"/>
        <rFont val="游ゴシック"/>
        <family val="3"/>
        <charset val="128"/>
        <scheme val="minor"/>
      </rPr>
      <t>と入れてください。　例：取材依頼（〇〇新聞）など
　・メールの受信容量制限は、</t>
    </r>
    <r>
      <rPr>
        <b/>
        <sz val="10"/>
        <color theme="1"/>
        <rFont val="游ゴシック"/>
        <family val="3"/>
        <charset val="128"/>
        <scheme val="minor"/>
      </rPr>
      <t>3MB</t>
    </r>
    <r>
      <rPr>
        <sz val="10"/>
        <color theme="1"/>
        <rFont val="游ゴシック"/>
        <family val="3"/>
        <charset val="128"/>
        <scheme val="minor"/>
      </rPr>
      <t>となっておりますので御配慮ください。</t>
    </r>
    <rPh sb="36" eb="38">
      <t>テンプ</t>
    </rPh>
    <rPh sb="112" eb="114">
      <t>ケンメイ</t>
    </rPh>
    <rPh sb="116" eb="118">
      <t>ブントウ</t>
    </rPh>
    <rPh sb="120" eb="122">
      <t>シュザイ</t>
    </rPh>
    <rPh sb="122" eb="124">
      <t>イライ</t>
    </rPh>
    <rPh sb="126" eb="127">
      <t>イ</t>
    </rPh>
    <rPh sb="135" eb="136">
      <t>レイ</t>
    </rPh>
    <rPh sb="137" eb="139">
      <t>シュザイ</t>
    </rPh>
    <rPh sb="139" eb="141">
      <t>イライ</t>
    </rPh>
    <rPh sb="144" eb="146">
      <t>シンブン</t>
    </rPh>
    <phoneticPr fontId="1"/>
  </si>
  <si>
    <t>J A X A　取 材 申 込 書</t>
    <phoneticPr fontId="1"/>
  </si>
  <si>
    <t>太枠内に入力してください。　※色付きのセルは入力必須項目です。</t>
    <rPh sb="0" eb="2">
      <t>フトワク</t>
    </rPh>
    <rPh sb="2" eb="3">
      <t>ナイ</t>
    </rPh>
    <rPh sb="4" eb="6">
      <t>ニュウリョク</t>
    </rPh>
    <rPh sb="15" eb="17">
      <t>イロツ</t>
    </rPh>
    <rPh sb="22" eb="24">
      <t>ニュウリョク</t>
    </rPh>
    <rPh sb="24" eb="26">
      <t>ヒッス</t>
    </rPh>
    <rPh sb="26" eb="28">
      <t>コウモク</t>
    </rPh>
    <phoneticPr fontId="1"/>
  </si>
  <si>
    <t>申込年月日</t>
  </si>
  <si>
    <t>御社名</t>
    <rPh sb="0" eb="2">
      <t>オンシャ</t>
    </rPh>
    <rPh sb="2" eb="3">
      <t>メイ</t>
    </rPh>
    <phoneticPr fontId="1"/>
  </si>
  <si>
    <t>部署名</t>
    <rPh sb="0" eb="2">
      <t>ブショ</t>
    </rPh>
    <rPh sb="2" eb="3">
      <t>メイ</t>
    </rPh>
    <phoneticPr fontId="1"/>
  </si>
  <si>
    <t>御担当者氏名</t>
    <rPh sb="4" eb="6">
      <t>シメイ</t>
    </rPh>
    <phoneticPr fontId="1"/>
  </si>
  <si>
    <t>御連絡先</t>
  </si>
  <si>
    <t>電話番号</t>
    <rPh sb="0" eb="2">
      <t>デンワ</t>
    </rPh>
    <rPh sb="2" eb="4">
      <t>バンゴウ</t>
    </rPh>
    <phoneticPr fontId="1"/>
  </si>
  <si>
    <t>携帯番号</t>
    <rPh sb="0" eb="2">
      <t>ケイタイ</t>
    </rPh>
    <rPh sb="2" eb="4">
      <t>バンゴウ</t>
    </rPh>
    <phoneticPr fontId="1"/>
  </si>
  <si>
    <t>メール</t>
    <phoneticPr fontId="1"/>
  </si>
  <si>
    <t>掲載媒体</t>
  </si>
  <si>
    <t>　</t>
    <phoneticPr fontId="1"/>
  </si>
  <si>
    <t>その他：</t>
    <rPh sb="2" eb="3">
      <t>タ</t>
    </rPh>
    <phoneticPr fontId="1"/>
  </si>
  <si>
    <t>番組名／誌名</t>
    <phoneticPr fontId="1"/>
  </si>
  <si>
    <t>放送／出版予定日</t>
    <phoneticPr fontId="1"/>
  </si>
  <si>
    <t>企画表題</t>
    <rPh sb="0" eb="2">
      <t>キカク</t>
    </rPh>
    <rPh sb="2" eb="4">
      <t>ヒョウダイ</t>
    </rPh>
    <phoneticPr fontId="1"/>
  </si>
  <si>
    <r>
      <t xml:space="preserve">　企画の概要・趣旨
（なるべく詳細に記入をお願いします）
</t>
    </r>
    <r>
      <rPr>
        <sz val="11"/>
        <color theme="1"/>
        <rFont val="游ゴシック"/>
        <family val="3"/>
        <charset val="128"/>
        <scheme val="minor"/>
      </rPr>
      <t>※枠内に収まらない場合、企画書等をメールに添付し、申込書と一緒にお送りください。</t>
    </r>
    <rPh sb="1" eb="3">
      <t>キカク</t>
    </rPh>
    <rPh sb="15" eb="17">
      <t>ショウサイ</t>
    </rPh>
    <rPh sb="18" eb="20">
      <t>キニュウ</t>
    </rPh>
    <rPh sb="22" eb="23">
      <t>ネガ</t>
    </rPh>
    <rPh sb="31" eb="33">
      <t>ワクナイ</t>
    </rPh>
    <rPh sb="34" eb="35">
      <t>オサ</t>
    </rPh>
    <rPh sb="39" eb="41">
      <t>バアイ</t>
    </rPh>
    <rPh sb="42" eb="45">
      <t>キカクショ</t>
    </rPh>
    <rPh sb="45" eb="46">
      <t>トウ</t>
    </rPh>
    <rPh sb="51" eb="53">
      <t>テンプ</t>
    </rPh>
    <rPh sb="55" eb="58">
      <t>モウシコミショ</t>
    </rPh>
    <rPh sb="59" eb="61">
      <t>イッショ</t>
    </rPh>
    <rPh sb="63" eb="64">
      <t>オク</t>
    </rPh>
    <phoneticPr fontId="1"/>
  </si>
  <si>
    <t>取材希望日</t>
  </si>
  <si>
    <t>第一希望</t>
    <rPh sb="0" eb="2">
      <t>ダイイチ</t>
    </rPh>
    <rPh sb="2" eb="4">
      <t>キボウ</t>
    </rPh>
    <phoneticPr fontId="1"/>
  </si>
  <si>
    <t>第二希望</t>
    <rPh sb="0" eb="2">
      <t>ダイニ</t>
    </rPh>
    <rPh sb="2" eb="4">
      <t>キボウ</t>
    </rPh>
    <phoneticPr fontId="1"/>
  </si>
  <si>
    <t>所要時間</t>
    <rPh sb="0" eb="2">
      <t>ショヨウ</t>
    </rPh>
    <rPh sb="2" eb="4">
      <t>ジカン</t>
    </rPh>
    <phoneticPr fontId="1"/>
  </si>
  <si>
    <t>事前準備・ロケハン等</t>
    <rPh sb="0" eb="2">
      <t>ジゼン</t>
    </rPh>
    <rPh sb="2" eb="4">
      <t>ジュンビ</t>
    </rPh>
    <rPh sb="9" eb="10">
      <t>トウ</t>
    </rPh>
    <phoneticPr fontId="1"/>
  </si>
  <si>
    <t>取材方法</t>
  </si>
  <si>
    <r>
      <t xml:space="preserve">取材希望対象
</t>
    </r>
    <r>
      <rPr>
        <sz val="11"/>
        <color theme="1"/>
        <rFont val="游ゴシック"/>
        <family val="3"/>
        <charset val="128"/>
        <scheme val="minor"/>
      </rPr>
      <t>（人物、プロジェクト等）</t>
    </r>
    <phoneticPr fontId="1"/>
  </si>
  <si>
    <r>
      <t xml:space="preserve">取材希望場所
</t>
    </r>
    <r>
      <rPr>
        <sz val="12"/>
        <color theme="1"/>
        <rFont val="游ゴシック"/>
        <family val="3"/>
        <charset val="128"/>
        <scheme val="minor"/>
      </rPr>
      <t>（事業所等）</t>
    </r>
    <rPh sb="6" eb="9">
      <t>ジギョウショ</t>
    </rPh>
    <rPh sb="9" eb="10">
      <t>トウ</t>
    </rPh>
    <phoneticPr fontId="1"/>
  </si>
  <si>
    <t>主な質問事項</t>
  </si>
  <si>
    <t>撮影について</t>
    <phoneticPr fontId="1"/>
  </si>
  <si>
    <t>撮影の有無</t>
    <rPh sb="0" eb="2">
      <t>サツエイ</t>
    </rPh>
    <rPh sb="3" eb="5">
      <t>ウム</t>
    </rPh>
    <phoneticPr fontId="1"/>
  </si>
  <si>
    <t>希望被写体</t>
    <rPh sb="0" eb="2">
      <t>キボウ</t>
    </rPh>
    <rPh sb="2" eb="5">
      <t>ヒシャタイ</t>
    </rPh>
    <phoneticPr fontId="1"/>
  </si>
  <si>
    <t>取材後の内容確認</t>
  </si>
  <si>
    <t>その他
（御要望）</t>
    <rPh sb="2" eb="3">
      <t>タ</t>
    </rPh>
    <rPh sb="5" eb="8">
      <t>ゴヨウボウ</t>
    </rPh>
    <phoneticPr fontId="1"/>
  </si>
  <si>
    <t>ご参考）
関連する画像および映像については、JAXAデジタルアーカイブス（http://jda.jaxa.jp/）から御利用前に申請して下さい。</t>
    <rPh sb="1" eb="3">
      <t>サンコウ</t>
    </rPh>
    <rPh sb="5" eb="7">
      <t>カンレン</t>
    </rPh>
    <rPh sb="9" eb="11">
      <t>ガゾウ</t>
    </rPh>
    <rPh sb="14" eb="16">
      <t>エイゾウ</t>
    </rPh>
    <rPh sb="62" eb="63">
      <t>マエ</t>
    </rPh>
    <rPh sb="64" eb="66">
      <t>シンセイ</t>
    </rPh>
    <rPh sb="68" eb="69">
      <t>クダ</t>
    </rPh>
    <phoneticPr fontId="1"/>
  </si>
  <si>
    <t>媒体</t>
    <rPh sb="0" eb="2">
      <t>バイタイ</t>
    </rPh>
    <phoneticPr fontId="1"/>
  </si>
  <si>
    <t>取材方法</t>
    <rPh sb="0" eb="2">
      <t>シュザイ</t>
    </rPh>
    <rPh sb="2" eb="4">
      <t>ホウホウ</t>
    </rPh>
    <phoneticPr fontId="1"/>
  </si>
  <si>
    <t>撮影</t>
    <rPh sb="0" eb="2">
      <t>サツエイ</t>
    </rPh>
    <phoneticPr fontId="1"/>
  </si>
  <si>
    <t>被写体</t>
    <rPh sb="0" eb="3">
      <t>ヒシャタイ</t>
    </rPh>
    <phoneticPr fontId="1"/>
  </si>
  <si>
    <t xml:space="preserve">新聞, </t>
    <rPh sb="0" eb="2">
      <t>シンブン</t>
    </rPh>
    <phoneticPr fontId="1"/>
  </si>
  <si>
    <t>オンライン,</t>
    <phoneticPr fontId="1"/>
  </si>
  <si>
    <t xml:space="preserve">動画, </t>
    <rPh sb="0" eb="2">
      <t>ドウガ</t>
    </rPh>
    <phoneticPr fontId="1"/>
  </si>
  <si>
    <t xml:space="preserve">人物, </t>
    <rPh sb="0" eb="2">
      <t>ジンブツ</t>
    </rPh>
    <phoneticPr fontId="1"/>
  </si>
  <si>
    <t xml:space="preserve">テレビ, </t>
    <phoneticPr fontId="1"/>
  </si>
  <si>
    <t>メール,</t>
    <phoneticPr fontId="1"/>
  </si>
  <si>
    <t xml:space="preserve">写真, </t>
    <rPh sb="0" eb="2">
      <t>シャシン</t>
    </rPh>
    <phoneticPr fontId="1"/>
  </si>
  <si>
    <t xml:space="preserve">施設, </t>
    <rPh sb="0" eb="2">
      <t>シセツ</t>
    </rPh>
    <phoneticPr fontId="1"/>
  </si>
  <si>
    <t xml:space="preserve">ラジオ, </t>
    <phoneticPr fontId="1"/>
  </si>
  <si>
    <t>対面,</t>
    <rPh sb="0" eb="2">
      <t>タイメン</t>
    </rPh>
    <phoneticPr fontId="1"/>
  </si>
  <si>
    <t>なし</t>
    <phoneticPr fontId="1"/>
  </si>
  <si>
    <t xml:space="preserve">機体・機器, </t>
    <rPh sb="0" eb="2">
      <t>キタイ</t>
    </rPh>
    <rPh sb="3" eb="5">
      <t>キキ</t>
    </rPh>
    <phoneticPr fontId="1"/>
  </si>
  <si>
    <t xml:space="preserve">雑誌, </t>
    <rPh sb="0" eb="2">
      <t>ザッシ</t>
    </rPh>
    <phoneticPr fontId="1"/>
  </si>
  <si>
    <t>他</t>
    <rPh sb="0" eb="1">
      <t>ホカ</t>
    </rPh>
    <phoneticPr fontId="1"/>
  </si>
  <si>
    <t>他:</t>
    <rPh sb="0" eb="1">
      <t>ホカ</t>
    </rPh>
    <phoneticPr fontId="1"/>
  </si>
  <si>
    <t xml:space="preserve">WEB, 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</si>
</sst>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u/>
      <sz val="18"/>
      <color theme="1"/>
      <name val="游ゴシック"/>
      <family val="3"/>
      <charset val="128"/>
      <scheme val="minor"/>
    </font>
    <font>
      <b/>
      <u/>
      <sz val="16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  <font>
      <b/>
      <sz val="10"/>
      <color rgb="FFFF0000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1"/>
      <name val="ＭＳ Ｐゴシック"/>
      <family val="3"/>
      <charset val="128"/>
    </font>
    <font>
      <sz val="18"/>
      <color theme="1"/>
      <name val="游ゴシック"/>
      <family val="3"/>
      <charset val="128"/>
      <scheme val="minor"/>
    </font>
    <font>
      <sz val="14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1"/>
      <color theme="0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ck">
        <color indexed="64"/>
      </right>
      <top style="thin">
        <color indexed="64"/>
      </top>
      <bottom style="dotted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dotted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</borders>
  <cellStyleXfs count="3">
    <xf numFmtId="0" fontId="0" fillId="0" borderId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0">
      <alignment vertical="center"/>
    </xf>
  </cellStyleXfs>
  <cellXfs count="87">
    <xf numFmtId="0" fontId="0" fillId="0" borderId="0" xfId="0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7" fillId="0" borderId="0" xfId="0" applyFont="1" applyAlignment="1">
      <alignment horizontal="justify" vertical="center"/>
    </xf>
    <xf numFmtId="0" fontId="3" fillId="0" borderId="0" xfId="0" applyFont="1" applyProtection="1">
      <alignment vertical="center"/>
      <protection locked="0"/>
    </xf>
    <xf numFmtId="0" fontId="3" fillId="0" borderId="0" xfId="0" applyFont="1" applyAlignment="1">
      <alignment vertical="center" wrapText="1"/>
    </xf>
    <xf numFmtId="0" fontId="3" fillId="2" borderId="0" xfId="0" applyFont="1" applyFill="1">
      <alignment vertical="center"/>
    </xf>
    <xf numFmtId="0" fontId="3" fillId="2" borderId="0" xfId="0" applyFont="1" applyFill="1" applyProtection="1">
      <alignment vertical="center"/>
      <protection locked="0"/>
    </xf>
    <xf numFmtId="0" fontId="7" fillId="0" borderId="2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4" fillId="0" borderId="0" xfId="0" applyFont="1">
      <alignment vertical="center"/>
    </xf>
    <xf numFmtId="0" fontId="3" fillId="0" borderId="14" xfId="0" applyFont="1" applyBorder="1" applyAlignment="1">
      <alignment vertical="center" wrapText="1"/>
    </xf>
    <xf numFmtId="0" fontId="4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20" fontId="16" fillId="0" borderId="0" xfId="2" applyNumberFormat="1" applyFont="1" applyAlignment="1">
      <alignment horizontal="right" vertical="center"/>
    </xf>
    <xf numFmtId="0" fontId="16" fillId="0" borderId="0" xfId="2" applyFont="1" applyAlignment="1">
      <alignment horizontal="left" vertical="center"/>
    </xf>
    <xf numFmtId="0" fontId="17" fillId="0" borderId="0" xfId="2" applyFont="1" applyAlignment="1">
      <alignment horizontal="left" vertical="center"/>
    </xf>
    <xf numFmtId="0" fontId="3" fillId="0" borderId="0" xfId="2" applyFont="1">
      <alignment vertical="center"/>
    </xf>
    <xf numFmtId="0" fontId="19" fillId="0" borderId="0" xfId="2" applyFont="1">
      <alignment vertical="center"/>
    </xf>
    <xf numFmtId="0" fontId="20" fillId="0" borderId="0" xfId="2" applyFont="1">
      <alignment vertical="center"/>
    </xf>
    <xf numFmtId="0" fontId="19" fillId="0" borderId="0" xfId="2" applyFont="1" applyAlignment="1">
      <alignment horizontal="center" vertical="center"/>
    </xf>
    <xf numFmtId="0" fontId="20" fillId="0" borderId="0" xfId="2" applyFont="1" applyAlignment="1">
      <alignment horizontal="left" vertical="center"/>
    </xf>
    <xf numFmtId="0" fontId="19" fillId="0" borderId="0" xfId="2" applyFont="1" applyAlignment="1">
      <alignment horizontal="left" vertical="center"/>
    </xf>
    <xf numFmtId="0" fontId="20" fillId="0" borderId="0" xfId="2" applyFont="1" applyAlignment="1">
      <alignment horizontal="center" vertical="center"/>
    </xf>
    <xf numFmtId="0" fontId="19" fillId="0" borderId="0" xfId="2" applyFont="1" applyAlignment="1">
      <alignment horizontal="left" vertical="top"/>
    </xf>
    <xf numFmtId="0" fontId="3" fillId="0" borderId="1" xfId="0" applyFont="1" applyBorder="1">
      <alignment vertical="center"/>
    </xf>
    <xf numFmtId="0" fontId="3" fillId="0" borderId="1" xfId="0" applyFont="1" applyBorder="1" applyProtection="1">
      <alignment vertical="center"/>
      <protection locked="0"/>
    </xf>
    <xf numFmtId="0" fontId="3" fillId="0" borderId="0" xfId="0" applyFont="1" applyAlignment="1">
      <alignment horizontal="right" vertical="center"/>
    </xf>
    <xf numFmtId="14" fontId="3" fillId="0" borderId="0" xfId="0" applyNumberFormat="1" applyFont="1">
      <alignment vertical="center"/>
    </xf>
    <xf numFmtId="0" fontId="21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top"/>
    </xf>
    <xf numFmtId="0" fontId="13" fillId="0" borderId="0" xfId="0" applyFont="1" applyAlignment="1">
      <alignment horizontal="left" vertical="center" wrapText="1"/>
    </xf>
    <xf numFmtId="0" fontId="3" fillId="0" borderId="8" xfId="0" applyFont="1" applyBorder="1" applyAlignment="1" applyProtection="1">
      <alignment horizontal="center" vertical="center" wrapText="1"/>
      <protection locked="0"/>
    </xf>
    <xf numFmtId="0" fontId="3" fillId="0" borderId="15" xfId="0" applyFont="1" applyBorder="1" applyAlignment="1" applyProtection="1">
      <alignment horizontal="center" vertical="center" wrapText="1"/>
      <protection locked="0"/>
    </xf>
    <xf numFmtId="0" fontId="20" fillId="0" borderId="0" xfId="2" applyFont="1" applyAlignment="1">
      <alignment horizontal="center" vertical="center"/>
    </xf>
    <xf numFmtId="0" fontId="19" fillId="0" borderId="0" xfId="2" applyFont="1" applyAlignment="1">
      <alignment horizontal="left" vertical="top"/>
    </xf>
    <xf numFmtId="0" fontId="18" fillId="0" borderId="0" xfId="2" applyFont="1" applyAlignment="1">
      <alignment horizontal="left" vertical="top"/>
    </xf>
    <xf numFmtId="0" fontId="20" fillId="0" borderId="0" xfId="2" applyFont="1" applyAlignment="1">
      <alignment horizontal="left" vertical="top"/>
    </xf>
    <xf numFmtId="0" fontId="20" fillId="0" borderId="0" xfId="2" applyFont="1" applyAlignment="1">
      <alignment horizontal="left" vertical="center"/>
    </xf>
    <xf numFmtId="0" fontId="4" fillId="0" borderId="22" xfId="0" applyFont="1" applyBorder="1" applyAlignment="1" applyProtection="1">
      <alignment horizontal="left" vertical="center" wrapText="1" indent="1"/>
      <protection locked="0"/>
    </xf>
    <xf numFmtId="0" fontId="4" fillId="0" borderId="26" xfId="0" applyFont="1" applyBorder="1" applyAlignment="1" applyProtection="1">
      <alignment horizontal="left" vertical="center" wrapText="1" indent="1"/>
      <protection locked="0"/>
    </xf>
    <xf numFmtId="0" fontId="4" fillId="0" borderId="23" xfId="0" applyFont="1" applyBorder="1" applyAlignment="1" applyProtection="1">
      <alignment horizontal="left" vertical="center" wrapText="1" indent="1"/>
      <protection locked="0"/>
    </xf>
    <xf numFmtId="0" fontId="8" fillId="0" borderId="0" xfId="0" applyFont="1" applyAlignment="1" applyProtection="1">
      <alignment horizontal="left" vertical="center" wrapText="1"/>
      <protection locked="0"/>
    </xf>
    <xf numFmtId="0" fontId="4" fillId="0" borderId="12" xfId="0" applyFont="1" applyBorder="1" applyAlignment="1" applyProtection="1">
      <alignment horizontal="left" vertical="center" wrapText="1" indent="1"/>
      <protection locked="0"/>
    </xf>
    <xf numFmtId="0" fontId="4" fillId="0" borderId="8" xfId="0" applyFont="1" applyBorder="1" applyAlignment="1" applyProtection="1">
      <alignment horizontal="left" vertical="center" wrapText="1" indent="1"/>
      <protection locked="0"/>
    </xf>
    <xf numFmtId="0" fontId="4" fillId="0" borderId="13" xfId="0" applyFont="1" applyBorder="1" applyAlignment="1" applyProtection="1">
      <alignment horizontal="left" vertical="center" wrapText="1" indent="1"/>
      <protection locked="0"/>
    </xf>
    <xf numFmtId="49" fontId="4" fillId="0" borderId="12" xfId="0" applyNumberFormat="1" applyFont="1" applyBorder="1" applyAlignment="1" applyProtection="1">
      <alignment horizontal="left" vertical="center" wrapText="1" indent="1"/>
      <protection locked="0"/>
    </xf>
    <xf numFmtId="49" fontId="4" fillId="0" borderId="8" xfId="0" applyNumberFormat="1" applyFont="1" applyBorder="1" applyAlignment="1" applyProtection="1">
      <alignment horizontal="left" vertical="center" wrapText="1" indent="1"/>
      <protection locked="0"/>
    </xf>
    <xf numFmtId="49" fontId="4" fillId="0" borderId="13" xfId="0" applyNumberFormat="1" applyFont="1" applyBorder="1" applyAlignment="1" applyProtection="1">
      <alignment horizontal="left" vertical="center" wrapText="1" indent="1"/>
      <protection locked="0"/>
    </xf>
    <xf numFmtId="0" fontId="4" fillId="0" borderId="12" xfId="1" applyNumberFormat="1" applyFont="1" applyBorder="1" applyAlignment="1" applyProtection="1">
      <alignment horizontal="left" vertical="center" wrapText="1" indent="1"/>
      <protection locked="0"/>
    </xf>
    <xf numFmtId="0" fontId="4" fillId="0" borderId="8" xfId="1" applyNumberFormat="1" applyFont="1" applyBorder="1" applyAlignment="1" applyProtection="1">
      <alignment horizontal="left" vertical="center" wrapText="1" indent="1"/>
      <protection locked="0"/>
    </xf>
    <xf numFmtId="0" fontId="3" fillId="0" borderId="16" xfId="0" applyFont="1" applyBorder="1" applyAlignment="1">
      <alignment horizontal="left" vertical="center" wrapText="1"/>
    </xf>
    <xf numFmtId="0" fontId="3" fillId="0" borderId="25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3" fillId="0" borderId="18" xfId="0" applyFont="1" applyBorder="1" applyAlignment="1" applyProtection="1">
      <alignment horizontal="left" vertical="center" wrapText="1"/>
      <protection locked="0"/>
    </xf>
    <xf numFmtId="0" fontId="3" fillId="0" borderId="9" xfId="0" applyFont="1" applyBorder="1" applyAlignment="1" applyProtection="1">
      <alignment horizontal="left" vertical="center" wrapText="1"/>
      <protection locked="0"/>
    </xf>
    <xf numFmtId="0" fontId="3" fillId="0" borderId="19" xfId="0" applyFont="1" applyBorder="1" applyAlignment="1" applyProtection="1">
      <alignment horizontal="left" vertical="center" wrapText="1"/>
      <protection locked="0"/>
    </xf>
    <xf numFmtId="14" fontId="4" fillId="0" borderId="10" xfId="0" applyNumberFormat="1" applyFont="1" applyBorder="1" applyAlignment="1" applyProtection="1">
      <alignment horizontal="left" vertical="center" wrapText="1" indent="1"/>
      <protection locked="0"/>
    </xf>
    <xf numFmtId="14" fontId="4" fillId="0" borderId="24" xfId="0" applyNumberFormat="1" applyFont="1" applyBorder="1" applyAlignment="1" applyProtection="1">
      <alignment horizontal="left" vertical="center" wrapText="1" indent="1"/>
      <protection locked="0"/>
    </xf>
    <xf numFmtId="14" fontId="4" fillId="0" borderId="11" xfId="0" applyNumberFormat="1" applyFont="1" applyBorder="1" applyAlignment="1" applyProtection="1">
      <alignment horizontal="left" vertical="center" wrapText="1" indent="1"/>
      <protection locked="0"/>
    </xf>
    <xf numFmtId="0" fontId="4" fillId="0" borderId="14" xfId="0" applyFont="1" applyBorder="1" applyAlignment="1" applyProtection="1">
      <alignment horizontal="left" vertical="center" wrapText="1" indent="1"/>
      <protection locked="0"/>
    </xf>
    <xf numFmtId="0" fontId="4" fillId="0" borderId="15" xfId="0" applyFont="1" applyBorder="1" applyAlignment="1" applyProtection="1">
      <alignment horizontal="left" vertical="center" wrapText="1" indent="1"/>
      <protection locked="0"/>
    </xf>
    <xf numFmtId="0" fontId="13" fillId="0" borderId="15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left" vertical="center" wrapText="1" indent="1"/>
    </xf>
    <xf numFmtId="0" fontId="3" fillId="0" borderId="8" xfId="0" applyFont="1" applyBorder="1" applyAlignment="1">
      <alignment horizontal="left" vertical="center" wrapText="1" indent="1"/>
    </xf>
    <xf numFmtId="0" fontId="3" fillId="0" borderId="13" xfId="0" applyFont="1" applyBorder="1" applyAlignment="1">
      <alignment horizontal="left" vertical="center" wrapText="1" indent="1"/>
    </xf>
    <xf numFmtId="0" fontId="13" fillId="0" borderId="4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 wrapText="1" indent="1"/>
    </xf>
    <xf numFmtId="0" fontId="3" fillId="0" borderId="15" xfId="0" applyFont="1" applyBorder="1" applyAlignment="1">
      <alignment horizontal="left" vertical="center" wrapText="1" inden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20" xfId="0" applyFont="1" applyBorder="1" applyAlignment="1">
      <alignment horizontal="left" vertical="center" wrapText="1"/>
    </xf>
    <xf numFmtId="0" fontId="3" fillId="0" borderId="21" xfId="0" applyFont="1" applyBorder="1" applyAlignment="1">
      <alignment horizontal="left" vertical="center" wrapText="1"/>
    </xf>
    <xf numFmtId="0" fontId="13" fillId="0" borderId="2" xfId="0" applyFont="1" applyBorder="1" applyAlignment="1">
      <alignment horizontal="left" vertical="center" wrapText="1"/>
    </xf>
    <xf numFmtId="0" fontId="13" fillId="0" borderId="8" xfId="0" applyFont="1" applyBorder="1" applyAlignment="1">
      <alignment horizontal="left" vertical="center" wrapText="1"/>
    </xf>
  </cellXfs>
  <cellStyles count="3">
    <cellStyle name="ハイパーリンク" xfId="1" builtinId="8"/>
    <cellStyle name="標準" xfId="0" builtinId="0"/>
    <cellStyle name="標準 2" xfId="2" xr:uid="{E4C80520-6475-4E58-8F61-78D9EBA7E988}"/>
  </cellStyles>
  <dxfs count="18"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ont>
        <color theme="0"/>
      </font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</dxfs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J$35" lockText="1" noThreeD="1"/>
</file>

<file path=xl/ctrlProps/ctrlProp10.xml><?xml version="1.0" encoding="utf-8"?>
<formControlPr xmlns="http://schemas.microsoft.com/office/spreadsheetml/2009/9/main" objectType="CheckBox" fmlaLink="$L$38" lockText="1" noThreeD="1"/>
</file>

<file path=xl/ctrlProps/ctrlProp11.xml><?xml version="1.0" encoding="utf-8"?>
<formControlPr xmlns="http://schemas.microsoft.com/office/spreadsheetml/2009/9/main" objectType="CheckBox" fmlaLink="$N$35" lockText="1" noThreeD="1"/>
</file>

<file path=xl/ctrlProps/ctrlProp12.xml><?xml version="1.0" encoding="utf-8"?>
<formControlPr xmlns="http://schemas.microsoft.com/office/spreadsheetml/2009/9/main" objectType="CheckBox" fmlaLink="$N$36" lockText="1" noThreeD="1"/>
</file>

<file path=xl/ctrlProps/ctrlProp13.xml><?xml version="1.0" encoding="utf-8"?>
<formControlPr xmlns="http://schemas.microsoft.com/office/spreadsheetml/2009/9/main" objectType="CheckBox" fmlaLink="$N$37" lockText="1" noThreeD="1"/>
</file>

<file path=xl/ctrlProps/ctrlProp14.xml><?xml version="1.0" encoding="utf-8"?>
<formControlPr xmlns="http://schemas.microsoft.com/office/spreadsheetml/2009/9/main" objectType="CheckBox" fmlaLink="$P$35" lockText="1" noThreeD="1"/>
</file>

<file path=xl/ctrlProps/ctrlProp15.xml><?xml version="1.0" encoding="utf-8"?>
<formControlPr xmlns="http://schemas.microsoft.com/office/spreadsheetml/2009/9/main" objectType="CheckBox" fmlaLink="$P$36" lockText="1" noThreeD="1"/>
</file>

<file path=xl/ctrlProps/ctrlProp16.xml><?xml version="1.0" encoding="utf-8"?>
<formControlPr xmlns="http://schemas.microsoft.com/office/spreadsheetml/2009/9/main" objectType="CheckBox" fmlaLink="$P$37" lockText="1" noThreeD="1"/>
</file>

<file path=xl/ctrlProps/ctrlProp17.xml><?xml version="1.0" encoding="utf-8"?>
<formControlPr xmlns="http://schemas.microsoft.com/office/spreadsheetml/2009/9/main" objectType="CheckBox" fmlaLink="$P$38" lockText="1" noThreeD="1"/>
</file>

<file path=xl/ctrlProps/ctrlProp18.xml><?xml version="1.0" encoding="utf-8"?>
<formControlPr xmlns="http://schemas.microsoft.com/office/spreadsheetml/2009/9/main" objectType="Radio" checked="Checked" firstButton="1" fmlaLink="$I$22" lockText="1" noThreeD="1"/>
</file>

<file path=xl/ctrlProps/ctrlProp19.xml><?xml version="1.0" encoding="utf-8"?>
<formControlPr xmlns="http://schemas.microsoft.com/office/spreadsheetml/2009/9/main" objectType="Radio" lockText="1" noThreeD="1"/>
</file>

<file path=xl/ctrlProps/ctrlProp2.xml><?xml version="1.0" encoding="utf-8"?>
<formControlPr xmlns="http://schemas.microsoft.com/office/spreadsheetml/2009/9/main" objectType="CheckBox" fmlaLink="$J$36" lockText="1" noThreeD="1"/>
</file>

<file path=xl/ctrlProps/ctrlProp20.xml><?xml version="1.0" encoding="utf-8"?>
<formControlPr xmlns="http://schemas.microsoft.com/office/spreadsheetml/2009/9/main" objectType="Radio" lockText="1" noThreeD="1"/>
</file>

<file path=xl/ctrlProps/ctrlProp21.xml><?xml version="1.0" encoding="utf-8"?>
<formControlPr xmlns="http://schemas.microsoft.com/office/spreadsheetml/2009/9/main" objectType="Radio" lockText="1" noThreeD="1"/>
</file>

<file path=xl/ctrlProps/ctrlProp22.xml><?xml version="1.0" encoding="utf-8"?>
<formControlPr xmlns="http://schemas.microsoft.com/office/spreadsheetml/2009/9/main" objectType="Radio" firstButton="1" fmlaLink="$I$30" lockText="1" noThreeD="1"/>
</file>

<file path=xl/ctrlProps/ctrlProp23.xml><?xml version="1.0" encoding="utf-8"?>
<formControlPr xmlns="http://schemas.microsoft.com/office/spreadsheetml/2009/9/main" objectType="Radio" lockText="1" noThreeD="1"/>
</file>

<file path=xl/ctrlProps/ctrlProp24.xml><?xml version="1.0" encoding="utf-8"?>
<formControlPr xmlns="http://schemas.microsoft.com/office/spreadsheetml/2009/9/main" objectType="Radio" firstButton="1" fmlaLink="$I$21" lockText="1" noThreeD="1"/>
</file>

<file path=xl/ctrlProps/ctrlProp25.xml><?xml version="1.0" encoding="utf-8"?>
<formControlPr xmlns="http://schemas.microsoft.com/office/spreadsheetml/2009/9/main" objectType="Radio" lockText="1" noThreeD="1"/>
</file>

<file path=xl/ctrlProps/ctrlProp26.xml><?xml version="1.0" encoding="utf-8"?>
<formControlPr xmlns="http://schemas.microsoft.com/office/spreadsheetml/2009/9/main" objectType="Radio" lockText="1" noThreeD="1"/>
</file>

<file path=xl/ctrlProps/ctrlProp27.xml><?xml version="1.0" encoding="utf-8"?>
<formControlPr xmlns="http://schemas.microsoft.com/office/spreadsheetml/2009/9/main" objectType="Radio" lockText="1" noThreeD="1"/>
</file>

<file path=xl/ctrlProps/ctrlProp28.xml><?xml version="1.0" encoding="utf-8"?>
<formControlPr xmlns="http://schemas.microsoft.com/office/spreadsheetml/2009/9/main" objectType="Radio" lockText="1" noThreeD="1"/>
</file>

<file path=xl/ctrlProps/ctrlProp29.xml><?xml version="1.0" encoding="utf-8"?>
<formControlPr xmlns="http://schemas.microsoft.com/office/spreadsheetml/2009/9/main" objectType="GBox" noThreeD="1"/>
</file>

<file path=xl/ctrlProps/ctrlProp3.xml><?xml version="1.0" encoding="utf-8"?>
<formControlPr xmlns="http://schemas.microsoft.com/office/spreadsheetml/2009/9/main" objectType="CheckBox" fmlaLink="$J$37" lockText="1" noThreeD="1"/>
</file>

<file path=xl/ctrlProps/ctrlProp30.xml><?xml version="1.0" encoding="utf-8"?>
<formControlPr xmlns="http://schemas.microsoft.com/office/spreadsheetml/2009/9/main" objectType="GBox" noThreeD="1"/>
</file>

<file path=xl/ctrlProps/ctrlProp31.xml><?xml version="1.0" encoding="utf-8"?>
<formControlPr xmlns="http://schemas.microsoft.com/office/spreadsheetml/2009/9/main" objectType="GBox" noThreeD="1"/>
</file>

<file path=xl/ctrlProps/ctrlProp4.xml><?xml version="1.0" encoding="utf-8"?>
<formControlPr xmlns="http://schemas.microsoft.com/office/spreadsheetml/2009/9/main" objectType="CheckBox" fmlaLink="$J$38" lockText="1" noThreeD="1"/>
</file>

<file path=xl/ctrlProps/ctrlProp5.xml><?xml version="1.0" encoding="utf-8"?>
<formControlPr xmlns="http://schemas.microsoft.com/office/spreadsheetml/2009/9/main" objectType="CheckBox" fmlaLink="$J$39" lockText="1" noThreeD="1"/>
</file>

<file path=xl/ctrlProps/ctrlProp6.xml><?xml version="1.0" encoding="utf-8"?>
<formControlPr xmlns="http://schemas.microsoft.com/office/spreadsheetml/2009/9/main" objectType="CheckBox" fmlaLink="$J$40" lockText="1" noThreeD="1"/>
</file>

<file path=xl/ctrlProps/ctrlProp7.xml><?xml version="1.0" encoding="utf-8"?>
<formControlPr xmlns="http://schemas.microsoft.com/office/spreadsheetml/2009/9/main" objectType="CheckBox" fmlaLink="$L$35" lockText="1" noThreeD="1"/>
</file>

<file path=xl/ctrlProps/ctrlProp8.xml><?xml version="1.0" encoding="utf-8"?>
<formControlPr xmlns="http://schemas.microsoft.com/office/spreadsheetml/2009/9/main" objectType="CheckBox" fmlaLink="$L$36" lockText="1" noThreeD="1"/>
</file>

<file path=xl/ctrlProps/ctrlProp9.xml><?xml version="1.0" encoding="utf-8"?>
<formControlPr xmlns="http://schemas.microsoft.com/office/spreadsheetml/2009/9/main" objectType="CheckBox" fmlaLink="$L$37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12</xdr:row>
          <xdr:rowOff>47625</xdr:rowOff>
        </xdr:from>
        <xdr:to>
          <xdr:col>3</xdr:col>
          <xdr:colOff>914400</xdr:colOff>
          <xdr:row>12</xdr:row>
          <xdr:rowOff>266700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新聞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971550</xdr:colOff>
          <xdr:row>12</xdr:row>
          <xdr:rowOff>38100</xdr:rowOff>
        </xdr:from>
        <xdr:to>
          <xdr:col>3</xdr:col>
          <xdr:colOff>1590675</xdr:colOff>
          <xdr:row>12</xdr:row>
          <xdr:rowOff>276225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テレビ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1781175</xdr:colOff>
          <xdr:row>12</xdr:row>
          <xdr:rowOff>38100</xdr:rowOff>
        </xdr:from>
        <xdr:to>
          <xdr:col>3</xdr:col>
          <xdr:colOff>2495550</xdr:colOff>
          <xdr:row>12</xdr:row>
          <xdr:rowOff>285750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ラジオ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2609850</xdr:colOff>
          <xdr:row>12</xdr:row>
          <xdr:rowOff>38100</xdr:rowOff>
        </xdr:from>
        <xdr:to>
          <xdr:col>3</xdr:col>
          <xdr:colOff>3257550</xdr:colOff>
          <xdr:row>12</xdr:row>
          <xdr:rowOff>285750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雑誌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3457575</xdr:colOff>
          <xdr:row>12</xdr:row>
          <xdr:rowOff>28575</xdr:rowOff>
        </xdr:from>
        <xdr:to>
          <xdr:col>3</xdr:col>
          <xdr:colOff>4114800</xdr:colOff>
          <xdr:row>12</xdr:row>
          <xdr:rowOff>276225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WEB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4257675</xdr:colOff>
          <xdr:row>12</xdr:row>
          <xdr:rowOff>28575</xdr:rowOff>
        </xdr:from>
        <xdr:to>
          <xdr:col>6</xdr:col>
          <xdr:colOff>990600</xdr:colOff>
          <xdr:row>12</xdr:row>
          <xdr:rowOff>257175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その他（下記に詳細を記載してください）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361950</xdr:colOff>
          <xdr:row>22</xdr:row>
          <xdr:rowOff>57150</xdr:rowOff>
        </xdr:from>
        <xdr:to>
          <xdr:col>3</xdr:col>
          <xdr:colOff>1257300</xdr:colOff>
          <xdr:row>22</xdr:row>
          <xdr:rowOff>285750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オンライン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1581150</xdr:colOff>
          <xdr:row>22</xdr:row>
          <xdr:rowOff>38100</xdr:rowOff>
        </xdr:from>
        <xdr:to>
          <xdr:col>3</xdr:col>
          <xdr:colOff>2371725</xdr:colOff>
          <xdr:row>22</xdr:row>
          <xdr:rowOff>295275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メール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2705100</xdr:colOff>
          <xdr:row>22</xdr:row>
          <xdr:rowOff>57150</xdr:rowOff>
        </xdr:from>
        <xdr:to>
          <xdr:col>3</xdr:col>
          <xdr:colOff>3581400</xdr:colOff>
          <xdr:row>22</xdr:row>
          <xdr:rowOff>285750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対面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3876675</xdr:colOff>
          <xdr:row>22</xdr:row>
          <xdr:rowOff>38100</xdr:rowOff>
        </xdr:from>
        <xdr:to>
          <xdr:col>6</xdr:col>
          <xdr:colOff>257175</xdr:colOff>
          <xdr:row>22</xdr:row>
          <xdr:rowOff>295275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その他（下記に詳細を記載してください）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1876425</xdr:colOff>
          <xdr:row>27</xdr:row>
          <xdr:rowOff>9525</xdr:rowOff>
        </xdr:from>
        <xdr:to>
          <xdr:col>3</xdr:col>
          <xdr:colOff>3133725</xdr:colOff>
          <xdr:row>27</xdr:row>
          <xdr:rowOff>257175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撮影あり（動画）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3581400</xdr:colOff>
          <xdr:row>27</xdr:row>
          <xdr:rowOff>9525</xdr:rowOff>
        </xdr:from>
        <xdr:to>
          <xdr:col>4</xdr:col>
          <xdr:colOff>152400</xdr:colOff>
          <xdr:row>27</xdr:row>
          <xdr:rowOff>257175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撮影あり（写真）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400050</xdr:colOff>
          <xdr:row>27</xdr:row>
          <xdr:rowOff>9525</xdr:rowOff>
        </xdr:from>
        <xdr:to>
          <xdr:col>3</xdr:col>
          <xdr:colOff>1209675</xdr:colOff>
          <xdr:row>27</xdr:row>
          <xdr:rowOff>257175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撮影なし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400050</xdr:colOff>
          <xdr:row>28</xdr:row>
          <xdr:rowOff>28575</xdr:rowOff>
        </xdr:from>
        <xdr:to>
          <xdr:col>3</xdr:col>
          <xdr:colOff>1066800</xdr:colOff>
          <xdr:row>28</xdr:row>
          <xdr:rowOff>247650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人物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28</xdr:row>
          <xdr:rowOff>28575</xdr:rowOff>
        </xdr:from>
        <xdr:to>
          <xdr:col>3</xdr:col>
          <xdr:colOff>2105025</xdr:colOff>
          <xdr:row>28</xdr:row>
          <xdr:rowOff>247650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施設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2428875</xdr:colOff>
          <xdr:row>28</xdr:row>
          <xdr:rowOff>19050</xdr:rowOff>
        </xdr:from>
        <xdr:to>
          <xdr:col>3</xdr:col>
          <xdr:colOff>3095625</xdr:colOff>
          <xdr:row>28</xdr:row>
          <xdr:rowOff>247650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機体・機器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3686175</xdr:colOff>
          <xdr:row>28</xdr:row>
          <xdr:rowOff>9525</xdr:rowOff>
        </xdr:from>
        <xdr:to>
          <xdr:col>3</xdr:col>
          <xdr:colOff>4438650</xdr:colOff>
          <xdr:row>29</xdr:row>
          <xdr:rowOff>0</xdr:rowOff>
        </xdr:to>
        <xdr:sp macro="" textlink="">
          <xdr:nvSpPr>
            <xdr:cNvPr id="1073" name="Check Box 49" descr="　その他：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その他 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21</xdr:row>
          <xdr:rowOff>76200</xdr:rowOff>
        </xdr:from>
        <xdr:to>
          <xdr:col>3</xdr:col>
          <xdr:colOff>990600</xdr:colOff>
          <xdr:row>21</xdr:row>
          <xdr:rowOff>295275</xdr:rowOff>
        </xdr:to>
        <xdr:sp macro="" textlink="">
          <xdr:nvSpPr>
            <xdr:cNvPr id="1077" name="Option Button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0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1390650</xdr:colOff>
          <xdr:row>21</xdr:row>
          <xdr:rowOff>57150</xdr:rowOff>
        </xdr:from>
        <xdr:to>
          <xdr:col>3</xdr:col>
          <xdr:colOff>2038350</xdr:colOff>
          <xdr:row>21</xdr:row>
          <xdr:rowOff>285750</xdr:rowOff>
        </xdr:to>
        <xdr:sp macro="" textlink="">
          <xdr:nvSpPr>
            <xdr:cNvPr id="1078" name="Option Button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0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～30分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2581275</xdr:colOff>
          <xdr:row>21</xdr:row>
          <xdr:rowOff>66675</xdr:rowOff>
        </xdr:from>
        <xdr:to>
          <xdr:col>3</xdr:col>
          <xdr:colOff>3228975</xdr:colOff>
          <xdr:row>21</xdr:row>
          <xdr:rowOff>285750</xdr:rowOff>
        </xdr:to>
        <xdr:sp macro="" textlink="">
          <xdr:nvSpPr>
            <xdr:cNvPr id="1079" name="Option Button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～60分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3695700</xdr:colOff>
          <xdr:row>21</xdr:row>
          <xdr:rowOff>57150</xdr:rowOff>
        </xdr:from>
        <xdr:to>
          <xdr:col>3</xdr:col>
          <xdr:colOff>4381500</xdr:colOff>
          <xdr:row>21</xdr:row>
          <xdr:rowOff>276225</xdr:rowOff>
        </xdr:to>
        <xdr:sp macro="" textlink="">
          <xdr:nvSpPr>
            <xdr:cNvPr id="1080" name="Option Button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0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～90分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400050</xdr:colOff>
          <xdr:row>29</xdr:row>
          <xdr:rowOff>9525</xdr:rowOff>
        </xdr:from>
        <xdr:to>
          <xdr:col>3</xdr:col>
          <xdr:colOff>1162050</xdr:colOff>
          <xdr:row>30</xdr:row>
          <xdr:rowOff>0</xdr:rowOff>
        </xdr:to>
        <xdr:sp macro="" textlink="">
          <xdr:nvSpPr>
            <xdr:cNvPr id="1087" name="Option Button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0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希望する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1809750</xdr:colOff>
          <xdr:row>29</xdr:row>
          <xdr:rowOff>9525</xdr:rowOff>
        </xdr:from>
        <xdr:to>
          <xdr:col>3</xdr:col>
          <xdr:colOff>2647950</xdr:colOff>
          <xdr:row>29</xdr:row>
          <xdr:rowOff>238125</xdr:rowOff>
        </xdr:to>
        <xdr:sp macro="" textlink="">
          <xdr:nvSpPr>
            <xdr:cNvPr id="1088" name="Option Button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0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希望しない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400050</xdr:colOff>
          <xdr:row>20</xdr:row>
          <xdr:rowOff>66675</xdr:rowOff>
        </xdr:from>
        <xdr:to>
          <xdr:col>3</xdr:col>
          <xdr:colOff>1076325</xdr:colOff>
          <xdr:row>20</xdr:row>
          <xdr:rowOff>228600</xdr:rowOff>
        </xdr:to>
        <xdr:sp macro="" textlink="">
          <xdr:nvSpPr>
            <xdr:cNvPr id="1097" name="Option Button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00000000-0008-0000-0000-00004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15分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1238250</xdr:colOff>
          <xdr:row>20</xdr:row>
          <xdr:rowOff>57150</xdr:rowOff>
        </xdr:from>
        <xdr:to>
          <xdr:col>3</xdr:col>
          <xdr:colOff>1905000</xdr:colOff>
          <xdr:row>20</xdr:row>
          <xdr:rowOff>219075</xdr:rowOff>
        </xdr:to>
        <xdr:sp macro="" textlink="">
          <xdr:nvSpPr>
            <xdr:cNvPr id="1098" name="Option Button 74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id="{00000000-0008-0000-0000-00004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30分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2171700</xdr:colOff>
          <xdr:row>20</xdr:row>
          <xdr:rowOff>66675</xdr:rowOff>
        </xdr:from>
        <xdr:to>
          <xdr:col>3</xdr:col>
          <xdr:colOff>2838450</xdr:colOff>
          <xdr:row>20</xdr:row>
          <xdr:rowOff>228600</xdr:rowOff>
        </xdr:to>
        <xdr:sp macro="" textlink="">
          <xdr:nvSpPr>
            <xdr:cNvPr id="1099" name="Option Button 75" hidden="1">
              <a:extLst>
                <a:ext uri="{63B3BB69-23CF-44E3-9099-C40C66FF867C}">
                  <a14:compatExt spid="_x0000_s1099"/>
                </a:ext>
                <a:ext uri="{FF2B5EF4-FFF2-40B4-BE49-F238E27FC236}">
                  <a16:creationId xmlns:a16="http://schemas.microsoft.com/office/drawing/2014/main" id="{00000000-0008-0000-0000-00004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45分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3143250</xdr:colOff>
          <xdr:row>20</xdr:row>
          <xdr:rowOff>57150</xdr:rowOff>
        </xdr:from>
        <xdr:to>
          <xdr:col>3</xdr:col>
          <xdr:colOff>3810000</xdr:colOff>
          <xdr:row>20</xdr:row>
          <xdr:rowOff>219075</xdr:rowOff>
        </xdr:to>
        <xdr:sp macro="" textlink="">
          <xdr:nvSpPr>
            <xdr:cNvPr id="1100" name="Option Button 76" hidden="1">
              <a:extLst>
                <a:ext uri="{63B3BB69-23CF-44E3-9099-C40C66FF867C}">
                  <a14:compatExt spid="_x0000_s1100"/>
                </a:ext>
                <a:ext uri="{FF2B5EF4-FFF2-40B4-BE49-F238E27FC236}">
                  <a16:creationId xmlns:a16="http://schemas.microsoft.com/office/drawing/2014/main" id="{00000000-0008-0000-0000-00004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60分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4095750</xdr:colOff>
          <xdr:row>20</xdr:row>
          <xdr:rowOff>66675</xdr:rowOff>
        </xdr:from>
        <xdr:to>
          <xdr:col>5</xdr:col>
          <xdr:colOff>85725</xdr:colOff>
          <xdr:row>20</xdr:row>
          <xdr:rowOff>228600</xdr:rowOff>
        </xdr:to>
        <xdr:sp macro="" textlink="">
          <xdr:nvSpPr>
            <xdr:cNvPr id="1101" name="Option Button 77" hidden="1">
              <a:extLst>
                <a:ext uri="{63B3BB69-23CF-44E3-9099-C40C66FF867C}">
                  <a14:compatExt spid="_x0000_s1101"/>
                </a:ext>
                <a:ext uri="{FF2B5EF4-FFF2-40B4-BE49-F238E27FC236}">
                  <a16:creationId xmlns:a16="http://schemas.microsoft.com/office/drawing/2014/main" id="{00000000-0008-0000-0000-00004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90分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21</xdr:row>
          <xdr:rowOff>57150</xdr:rowOff>
        </xdr:from>
        <xdr:to>
          <xdr:col>5</xdr:col>
          <xdr:colOff>85725</xdr:colOff>
          <xdr:row>22</xdr:row>
          <xdr:rowOff>28575</xdr:rowOff>
        </xdr:to>
        <xdr:sp macro="" textlink="">
          <xdr:nvSpPr>
            <xdr:cNvPr id="1102" name="Group Box 78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:a16="http://schemas.microsoft.com/office/drawing/2014/main" id="{00000000-0008-0000-0000-00004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285750</xdr:colOff>
          <xdr:row>19</xdr:row>
          <xdr:rowOff>247650</xdr:rowOff>
        </xdr:from>
        <xdr:to>
          <xdr:col>5</xdr:col>
          <xdr:colOff>161925</xdr:colOff>
          <xdr:row>20</xdr:row>
          <xdr:rowOff>266700</xdr:rowOff>
        </xdr:to>
        <xdr:sp macro="" textlink="">
          <xdr:nvSpPr>
            <xdr:cNvPr id="1103" name="Group Box 79" hidden="1">
              <a:extLst>
                <a:ext uri="{63B3BB69-23CF-44E3-9099-C40C66FF867C}">
                  <a14:compatExt spid="_x0000_s1103"/>
                </a:ext>
                <a:ext uri="{FF2B5EF4-FFF2-40B4-BE49-F238E27FC236}">
                  <a16:creationId xmlns:a16="http://schemas.microsoft.com/office/drawing/2014/main" id="{00000000-0008-0000-0000-00004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28</xdr:row>
          <xdr:rowOff>257175</xdr:rowOff>
        </xdr:from>
        <xdr:to>
          <xdr:col>3</xdr:col>
          <xdr:colOff>2943225</xdr:colOff>
          <xdr:row>30</xdr:row>
          <xdr:rowOff>57150</xdr:rowOff>
        </xdr:to>
        <xdr:sp macro="" textlink="">
          <xdr:nvSpPr>
            <xdr:cNvPr id="1104" name="Group Box 80" hidden="1">
              <a:extLst>
                <a:ext uri="{63B3BB69-23CF-44E3-9099-C40C66FF867C}">
                  <a14:compatExt spid="_x0000_s1104"/>
                </a:ext>
                <a:ext uri="{FF2B5EF4-FFF2-40B4-BE49-F238E27FC236}">
                  <a16:creationId xmlns:a16="http://schemas.microsoft.com/office/drawing/2014/main" id="{00000000-0008-0000-0000-00005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80</a:t>
              </a:r>
            </a:p>
          </xdr:txBody>
        </xdr:sp>
        <xdr:clientData/>
      </xdr:twoCellAnchor>
    </mc:Choice>
    <mc:Fallback/>
  </mc:AlternateContent>
  <xdr:twoCellAnchor>
    <xdr:from>
      <xdr:col>1</xdr:col>
      <xdr:colOff>15240</xdr:colOff>
      <xdr:row>2</xdr:row>
      <xdr:rowOff>7620</xdr:rowOff>
    </xdr:from>
    <xdr:to>
      <xdr:col>3</xdr:col>
      <xdr:colOff>4457700</xdr:colOff>
      <xdr:row>3</xdr:row>
      <xdr:rowOff>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8031480" y="693420"/>
          <a:ext cx="6225540" cy="952500"/>
        </a:xfrm>
        <a:prstGeom prst="rect">
          <a:avLst/>
        </a:prstGeom>
        <a:noFill/>
        <a:ln w="28575">
          <a:solidFill>
            <a:schemeClr val="bg1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8" Type="http://schemas.openxmlformats.org/officeDocument/2006/relationships/ctrlProp" Target="../ctrlProps/ctrlProp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1E7EC5-305F-42D4-AF67-23D4605E5664}">
  <sheetPr codeName="Sheet1">
    <pageSetUpPr autoPageBreaks="0"/>
  </sheetPr>
  <dimension ref="A1:Q42"/>
  <sheetViews>
    <sheetView showGridLines="0" showRowColHeaders="0" tabSelected="1" zoomScaleNormal="100" zoomScaleSheetLayoutView="100" workbookViewId="0"/>
  </sheetViews>
  <sheetFormatPr defaultColWidth="9" defaultRowHeight="18.75"/>
  <cols>
    <col min="1" max="1" width="4.125" style="6" customWidth="1"/>
    <col min="2" max="2" width="12.75" style="6" customWidth="1"/>
    <col min="3" max="3" width="10.75" style="6" customWidth="1"/>
    <col min="4" max="4" width="58.75" style="6" customWidth="1"/>
    <col min="5" max="5" width="2.75" style="6" customWidth="1"/>
    <col min="6" max="7" width="14" style="6" customWidth="1"/>
    <col min="8" max="10" width="9" style="6" hidden="1" customWidth="1"/>
    <col min="11" max="11" width="11" style="6" hidden="1" customWidth="1"/>
    <col min="12" max="15" width="9" style="6" hidden="1" customWidth="1"/>
    <col min="16" max="16" width="7" style="6" hidden="1" customWidth="1"/>
    <col min="17" max="17" width="4.125" style="6" customWidth="1"/>
    <col min="18" max="16384" width="9" style="6"/>
  </cols>
  <sheetData>
    <row r="1" spans="1:17" ht="18.600000000000001" customHeight="1">
      <c r="A1" s="4"/>
      <c r="B1" s="2"/>
      <c r="C1" s="1"/>
      <c r="D1" s="2"/>
      <c r="E1" s="2"/>
      <c r="F1" s="2"/>
      <c r="G1" s="30" t="s">
        <v>0</v>
      </c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ht="30" customHeight="1">
      <c r="A2" s="2"/>
      <c r="B2" s="13" t="s">
        <v>1</v>
      </c>
      <c r="C2" s="2"/>
      <c r="D2" s="2"/>
      <c r="E2" s="2"/>
      <c r="F2" s="15"/>
      <c r="G2" s="16"/>
      <c r="H2" s="17"/>
      <c r="I2" s="18"/>
      <c r="J2" s="2"/>
      <c r="K2" s="2"/>
      <c r="L2" s="2"/>
      <c r="M2" s="2"/>
      <c r="N2" s="2"/>
      <c r="O2" s="2"/>
      <c r="P2" s="2"/>
      <c r="Q2" s="2"/>
    </row>
    <row r="3" spans="1:17" ht="75.599999999999994" customHeight="1">
      <c r="A3" s="2"/>
      <c r="B3" s="43" t="s">
        <v>2</v>
      </c>
      <c r="C3" s="43"/>
      <c r="D3" s="43"/>
      <c r="E3" s="14"/>
      <c r="F3" s="14"/>
      <c r="G3" s="31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7" ht="43.9" customHeight="1">
      <c r="A4" s="2"/>
      <c r="B4" s="81" t="s">
        <v>3</v>
      </c>
      <c r="C4" s="81"/>
      <c r="D4" s="82"/>
      <c r="E4" s="82"/>
      <c r="F4" s="82"/>
      <c r="G4" s="82"/>
      <c r="H4" s="2"/>
      <c r="I4" s="2"/>
      <c r="J4" s="2"/>
      <c r="K4" s="2"/>
      <c r="L4" s="2"/>
      <c r="M4" s="2"/>
      <c r="N4" s="2"/>
      <c r="O4" s="2"/>
      <c r="P4" s="2"/>
      <c r="Q4" s="2"/>
    </row>
    <row r="5" spans="1:17" ht="19.5" thickBot="1">
      <c r="A5" s="2"/>
      <c r="B5" s="3"/>
      <c r="C5" s="3"/>
      <c r="D5" s="11" t="s">
        <v>4</v>
      </c>
      <c r="E5" s="11"/>
      <c r="F5" s="11"/>
      <c r="G5" s="2"/>
      <c r="H5" s="2"/>
      <c r="I5" s="2"/>
      <c r="J5" s="2">
        <f>SUM($J$6:$J$31)</f>
        <v>16</v>
      </c>
      <c r="K5" s="2"/>
      <c r="L5" s="2"/>
      <c r="M5" s="2"/>
      <c r="N5" s="2"/>
      <c r="O5" s="2"/>
      <c r="P5" s="2"/>
      <c r="Q5" s="2"/>
    </row>
    <row r="6" spans="1:17" ht="25.15" customHeight="1" thickTop="1">
      <c r="A6" s="2"/>
      <c r="B6" s="56" t="s">
        <v>5</v>
      </c>
      <c r="C6" s="57"/>
      <c r="D6" s="65"/>
      <c r="E6" s="66"/>
      <c r="F6" s="66"/>
      <c r="G6" s="67"/>
      <c r="H6" s="2"/>
      <c r="I6" s="2"/>
      <c r="J6" s="2">
        <f>IF(ISBLANK(D6),1,0)</f>
        <v>1</v>
      </c>
      <c r="K6" s="29">
        <f>D6</f>
        <v>0</v>
      </c>
      <c r="L6" s="2"/>
      <c r="M6" s="2"/>
      <c r="N6" s="2"/>
      <c r="O6" s="2"/>
      <c r="P6" s="2"/>
      <c r="Q6" s="2"/>
    </row>
    <row r="7" spans="1:17" ht="25.5" customHeight="1">
      <c r="A7" s="2"/>
      <c r="B7" s="56" t="s">
        <v>6</v>
      </c>
      <c r="C7" s="57"/>
      <c r="D7" s="44"/>
      <c r="E7" s="45"/>
      <c r="F7" s="45"/>
      <c r="G7" s="46"/>
      <c r="H7" s="2"/>
      <c r="I7" s="2"/>
      <c r="J7" s="2">
        <f t="shared" ref="J7:J25" si="0">IF(ISBLANK(D7),1,0)</f>
        <v>1</v>
      </c>
      <c r="K7" s="2" t="str">
        <f t="shared" ref="K7:K12" si="1">IF(D7="","N/A",CLEAN(D7))</f>
        <v>N/A</v>
      </c>
      <c r="L7" s="2"/>
      <c r="M7" s="2"/>
      <c r="N7" s="2"/>
      <c r="O7" s="2"/>
      <c r="P7" s="2"/>
      <c r="Q7" s="2"/>
    </row>
    <row r="8" spans="1:17" ht="25.5" customHeight="1">
      <c r="A8" s="2"/>
      <c r="B8" s="56" t="s">
        <v>7</v>
      </c>
      <c r="C8" s="57"/>
      <c r="D8" s="68"/>
      <c r="E8" s="45"/>
      <c r="F8" s="45"/>
      <c r="G8" s="69"/>
      <c r="H8" s="2"/>
      <c r="I8" s="2"/>
      <c r="J8" s="2"/>
      <c r="K8" s="2" t="str">
        <f t="shared" si="1"/>
        <v>N/A</v>
      </c>
      <c r="L8" s="2"/>
      <c r="M8" s="2"/>
      <c r="N8" s="2"/>
      <c r="O8" s="2"/>
      <c r="P8" s="2"/>
      <c r="Q8" s="2"/>
    </row>
    <row r="9" spans="1:17" ht="25.5" customHeight="1">
      <c r="A9" s="2"/>
      <c r="B9" s="56" t="s">
        <v>8</v>
      </c>
      <c r="C9" s="57"/>
      <c r="D9" s="44"/>
      <c r="E9" s="45"/>
      <c r="F9" s="45"/>
      <c r="G9" s="46"/>
      <c r="H9" s="2"/>
      <c r="I9" s="2"/>
      <c r="J9" s="2">
        <f t="shared" si="0"/>
        <v>1</v>
      </c>
      <c r="K9" s="2" t="str">
        <f t="shared" si="1"/>
        <v>N/A</v>
      </c>
      <c r="L9" s="2"/>
      <c r="M9" s="2"/>
      <c r="N9" s="2"/>
      <c r="O9" s="2"/>
      <c r="P9" s="2"/>
      <c r="Q9" s="2"/>
    </row>
    <row r="10" spans="1:17" ht="25.5" customHeight="1">
      <c r="A10" s="2"/>
      <c r="B10" s="55" t="s">
        <v>9</v>
      </c>
      <c r="C10" s="10" t="s">
        <v>10</v>
      </c>
      <c r="D10" s="47"/>
      <c r="E10" s="48"/>
      <c r="F10" s="48"/>
      <c r="G10" s="49"/>
      <c r="H10" s="2"/>
      <c r="I10" s="2"/>
      <c r="J10" s="2">
        <f>IF(AND(ISBLANK(D10),ISBLANK(D11)),1,0)</f>
        <v>1</v>
      </c>
      <c r="K10" s="2" t="str">
        <f t="shared" si="1"/>
        <v>N/A</v>
      </c>
      <c r="L10" s="2"/>
      <c r="M10" s="2"/>
      <c r="N10" s="2"/>
      <c r="O10" s="2"/>
      <c r="P10" s="2"/>
      <c r="Q10" s="2"/>
    </row>
    <row r="11" spans="1:17" ht="25.5" customHeight="1">
      <c r="A11" s="2"/>
      <c r="B11" s="55"/>
      <c r="C11" s="10" t="s">
        <v>11</v>
      </c>
      <c r="D11" s="47"/>
      <c r="E11" s="48"/>
      <c r="F11" s="48"/>
      <c r="G11" s="49"/>
      <c r="H11" s="2"/>
      <c r="I11" s="2"/>
      <c r="J11" s="2"/>
      <c r="K11" s="2" t="str">
        <f t="shared" si="1"/>
        <v>N/A</v>
      </c>
      <c r="L11" s="2"/>
      <c r="M11" s="2"/>
      <c r="N11" s="2"/>
      <c r="O11" s="2"/>
      <c r="P11" s="2"/>
      <c r="Q11" s="2"/>
    </row>
    <row r="12" spans="1:17" ht="25.5" customHeight="1">
      <c r="A12" s="2"/>
      <c r="B12" s="55"/>
      <c r="C12" s="10" t="s">
        <v>12</v>
      </c>
      <c r="D12" s="50"/>
      <c r="E12" s="51"/>
      <c r="F12" s="51"/>
      <c r="G12" s="46"/>
      <c r="H12" s="2"/>
      <c r="I12" s="2"/>
      <c r="J12" s="2">
        <f t="shared" si="0"/>
        <v>1</v>
      </c>
      <c r="K12" s="2" t="str">
        <f t="shared" si="1"/>
        <v>N/A</v>
      </c>
      <c r="L12" s="2"/>
      <c r="M12" s="2"/>
      <c r="N12" s="2"/>
      <c r="O12" s="2"/>
      <c r="P12" s="2"/>
      <c r="Q12" s="2"/>
    </row>
    <row r="13" spans="1:17" ht="25.5" customHeight="1">
      <c r="A13" s="2"/>
      <c r="B13" s="58" t="s">
        <v>13</v>
      </c>
      <c r="C13" s="59"/>
      <c r="D13" s="52" t="s">
        <v>14</v>
      </c>
      <c r="E13" s="53"/>
      <c r="F13" s="53"/>
      <c r="G13" s="54"/>
      <c r="H13" s="2"/>
      <c r="I13" s="2"/>
      <c r="J13" s="2">
        <f>IF(J34&gt;0,0,1)</f>
        <v>1</v>
      </c>
      <c r="K13" s="2" t="str">
        <f>IF(I33="","N/A",I33)</f>
        <v>N/A</v>
      </c>
      <c r="L13" s="2"/>
      <c r="M13" s="2"/>
      <c r="N13" s="2"/>
      <c r="O13" s="2"/>
      <c r="P13" s="2"/>
      <c r="Q13" s="2"/>
    </row>
    <row r="14" spans="1:17" ht="36" customHeight="1">
      <c r="A14" s="2"/>
      <c r="B14" s="60"/>
      <c r="C14" s="61"/>
      <c r="D14" s="62" t="s">
        <v>15</v>
      </c>
      <c r="E14" s="63"/>
      <c r="F14" s="63"/>
      <c r="G14" s="64"/>
      <c r="H14" s="2"/>
      <c r="I14" s="2"/>
      <c r="J14" s="2">
        <f>IF(AND($J$40=TRUE,OR($D$14="その他：",$D$14="")),1,0)</f>
        <v>0</v>
      </c>
      <c r="K14" s="2" t="str">
        <f>IF(OR(D14="その他：",D14=""),"N/A",TRIM(CLEAN(D14)))</f>
        <v>N/A</v>
      </c>
      <c r="L14" s="2"/>
      <c r="M14" s="2"/>
      <c r="N14" s="2"/>
      <c r="O14" s="2"/>
      <c r="P14" s="2"/>
      <c r="Q14" s="2"/>
    </row>
    <row r="15" spans="1:17" ht="42" customHeight="1">
      <c r="A15" s="2"/>
      <c r="B15" s="56" t="s">
        <v>16</v>
      </c>
      <c r="C15" s="57"/>
      <c r="D15" s="44"/>
      <c r="E15" s="45"/>
      <c r="F15" s="45"/>
      <c r="G15" s="46"/>
      <c r="H15" s="2"/>
      <c r="I15" s="2"/>
      <c r="J15" s="2">
        <f t="shared" si="0"/>
        <v>1</v>
      </c>
      <c r="K15" s="2" t="str">
        <f>IF(D15="","N/A",CLEAN(D15))</f>
        <v>N/A</v>
      </c>
      <c r="L15" s="2"/>
      <c r="M15" s="2"/>
      <c r="N15" s="2"/>
      <c r="O15" s="2"/>
      <c r="P15" s="2"/>
      <c r="Q15" s="2"/>
    </row>
    <row r="16" spans="1:17" ht="25.15" customHeight="1">
      <c r="A16" s="2"/>
      <c r="B16" s="56" t="s">
        <v>17</v>
      </c>
      <c r="C16" s="57"/>
      <c r="D16" s="47"/>
      <c r="E16" s="48"/>
      <c r="F16" s="48"/>
      <c r="G16" s="49"/>
      <c r="H16" s="2"/>
      <c r="I16" s="2"/>
      <c r="J16" s="2">
        <f t="shared" si="0"/>
        <v>1</v>
      </c>
      <c r="K16" s="2" t="str">
        <f>IF(D16="","N/A",CLEAN(D16))</f>
        <v>N/A</v>
      </c>
      <c r="L16" s="2"/>
      <c r="M16" s="2"/>
      <c r="N16" s="2"/>
      <c r="O16" s="2"/>
      <c r="P16" s="2"/>
      <c r="Q16" s="2"/>
    </row>
    <row r="17" spans="1:17" ht="40.15" customHeight="1">
      <c r="A17" s="2"/>
      <c r="B17" s="56" t="s">
        <v>18</v>
      </c>
      <c r="C17" s="57"/>
      <c r="D17" s="44"/>
      <c r="E17" s="45"/>
      <c r="F17" s="45"/>
      <c r="G17" s="46"/>
      <c r="H17" s="2"/>
      <c r="I17" s="2"/>
      <c r="J17" s="2">
        <f t="shared" si="0"/>
        <v>1</v>
      </c>
      <c r="K17" s="2" t="str">
        <f>IF(D17="","N/A",TRIM(CLEAN(D17)))</f>
        <v>N/A</v>
      </c>
      <c r="L17" s="2"/>
      <c r="M17" s="2"/>
      <c r="N17" s="2"/>
      <c r="O17" s="2"/>
      <c r="P17" s="2"/>
      <c r="Q17" s="2"/>
    </row>
    <row r="18" spans="1:17" ht="378" customHeight="1">
      <c r="A18" s="2"/>
      <c r="B18" s="85" t="s">
        <v>19</v>
      </c>
      <c r="C18" s="86"/>
      <c r="D18" s="44"/>
      <c r="E18" s="45"/>
      <c r="F18" s="45"/>
      <c r="G18" s="46"/>
      <c r="H18" s="2"/>
      <c r="I18" s="2"/>
      <c r="J18" s="2">
        <f t="shared" si="0"/>
        <v>1</v>
      </c>
      <c r="K18" s="2" t="str">
        <f>IF(D18="","N/A",TRIM(CLEAN(D18)))</f>
        <v>N/A</v>
      </c>
      <c r="L18" s="2"/>
      <c r="M18" s="2"/>
      <c r="N18" s="2"/>
      <c r="O18" s="2"/>
      <c r="P18" s="2"/>
      <c r="Q18" s="2"/>
    </row>
    <row r="19" spans="1:17" ht="25.5" customHeight="1">
      <c r="A19" s="2"/>
      <c r="B19" s="55" t="s">
        <v>20</v>
      </c>
      <c r="C19" s="10" t="s">
        <v>21</v>
      </c>
      <c r="D19" s="47"/>
      <c r="E19" s="48"/>
      <c r="F19" s="48"/>
      <c r="G19" s="49"/>
      <c r="H19" s="2"/>
      <c r="I19" s="2"/>
      <c r="J19" s="2">
        <f t="shared" si="0"/>
        <v>1</v>
      </c>
      <c r="K19" s="2" t="str">
        <f>IF(D19="","N/A",CLEAN(D19))</f>
        <v>N/A</v>
      </c>
      <c r="L19" s="2"/>
      <c r="M19" s="2"/>
      <c r="N19" s="2"/>
      <c r="O19" s="2"/>
      <c r="P19" s="2"/>
      <c r="Q19" s="2"/>
    </row>
    <row r="20" spans="1:17" ht="25.5" customHeight="1">
      <c r="A20" s="2"/>
      <c r="B20" s="55"/>
      <c r="C20" s="10" t="s">
        <v>22</v>
      </c>
      <c r="D20" s="47"/>
      <c r="E20" s="48"/>
      <c r="F20" s="48"/>
      <c r="G20" s="49"/>
      <c r="H20" s="2"/>
      <c r="I20" s="2"/>
      <c r="J20" s="2"/>
      <c r="K20" s="2" t="str">
        <f>IF(D20="","N/A",CLEAN(D20))</f>
        <v>N/A</v>
      </c>
      <c r="L20" s="2"/>
      <c r="M20" s="2"/>
      <c r="N20" s="2"/>
      <c r="O20" s="2"/>
      <c r="P20" s="2"/>
      <c r="Q20" s="2"/>
    </row>
    <row r="21" spans="1:17" ht="25.5" customHeight="1">
      <c r="A21" s="2"/>
      <c r="B21" s="56" t="s">
        <v>23</v>
      </c>
      <c r="C21" s="57"/>
      <c r="D21" s="71"/>
      <c r="E21" s="72"/>
      <c r="F21" s="72"/>
      <c r="G21" s="73"/>
      <c r="H21" s="2"/>
      <c r="I21" s="4">
        <v>0</v>
      </c>
      <c r="J21" s="2">
        <f>IF(I21&gt;0,0,1)</f>
        <v>1</v>
      </c>
      <c r="K21" s="28" t="str">
        <f>IF(I21=1,"15分",IF(I21=2,"30分",IF(I21=3,"45分",IF(I21=4,"60分",IF(I21=5,"90分","N/A")))))</f>
        <v>N/A</v>
      </c>
      <c r="L21" s="2"/>
      <c r="M21" s="2"/>
      <c r="N21" s="2"/>
      <c r="O21" s="2"/>
      <c r="P21" s="2"/>
      <c r="Q21" s="2"/>
    </row>
    <row r="22" spans="1:17" ht="25.5" customHeight="1">
      <c r="A22" s="2"/>
      <c r="B22" s="56" t="s">
        <v>24</v>
      </c>
      <c r="C22" s="57"/>
      <c r="D22" s="79"/>
      <c r="E22" s="72"/>
      <c r="F22" s="72"/>
      <c r="G22" s="80"/>
      <c r="H22" s="2"/>
      <c r="I22" s="4">
        <v>1</v>
      </c>
      <c r="J22" s="2"/>
      <c r="K22" s="28" t="str">
        <f>IF(I22=1,"なし",IF(I22=2,"30分",IF(I22=3,"60分",IF(I22=4,"90分","N/A"))))</f>
        <v>なし</v>
      </c>
      <c r="L22" s="2"/>
      <c r="M22" s="2"/>
      <c r="N22" s="2"/>
      <c r="O22" s="2"/>
      <c r="P22" s="2"/>
      <c r="Q22" s="2"/>
    </row>
    <row r="23" spans="1:17" ht="25.15" customHeight="1">
      <c r="A23" s="2"/>
      <c r="B23" s="58" t="s">
        <v>25</v>
      </c>
      <c r="C23" s="59"/>
      <c r="D23" s="83"/>
      <c r="E23" s="53"/>
      <c r="F23" s="53"/>
      <c r="G23" s="84"/>
      <c r="H23" s="2"/>
      <c r="I23" s="2"/>
      <c r="J23" s="2">
        <f>IF(L34&gt;0,0,1)</f>
        <v>1</v>
      </c>
      <c r="K23" s="2" t="str">
        <f>IF(K33="","N/A",K33)</f>
        <v>N/A</v>
      </c>
      <c r="L23" s="2"/>
      <c r="M23" s="2"/>
      <c r="N23" s="2"/>
      <c r="O23" s="2"/>
      <c r="P23" s="2"/>
      <c r="Q23" s="2"/>
    </row>
    <row r="24" spans="1:17" ht="51" customHeight="1">
      <c r="A24" s="2"/>
      <c r="B24" s="60"/>
      <c r="C24" s="61"/>
      <c r="D24" s="62" t="s">
        <v>15</v>
      </c>
      <c r="E24" s="63"/>
      <c r="F24" s="63"/>
      <c r="G24" s="64"/>
      <c r="H24" s="2"/>
      <c r="I24" s="2"/>
      <c r="J24" s="2">
        <f>IF(AND($K$42=TRUE,OR($D$24="その他：",$D$24="")),1,0)</f>
        <v>0</v>
      </c>
      <c r="K24" s="2" t="str">
        <f>IF(OR(D24="その他：",D24=""),"N/A",TRIM(CLEAN(D24)))</f>
        <v>N/A</v>
      </c>
      <c r="L24" s="2"/>
      <c r="M24" s="2"/>
      <c r="N24" s="2"/>
      <c r="O24" s="2"/>
      <c r="P24" s="2"/>
      <c r="Q24" s="2"/>
    </row>
    <row r="25" spans="1:17" ht="51" customHeight="1">
      <c r="A25" s="2"/>
      <c r="B25" s="56" t="s">
        <v>26</v>
      </c>
      <c r="C25" s="57"/>
      <c r="D25" s="44"/>
      <c r="E25" s="45"/>
      <c r="F25" s="45"/>
      <c r="G25" s="46"/>
      <c r="H25" s="2"/>
      <c r="I25" s="2"/>
      <c r="J25" s="2">
        <f t="shared" si="0"/>
        <v>1</v>
      </c>
      <c r="K25" s="2" t="str">
        <f>IF(D25="","N/A",TRIM(CLEAN(D25)))</f>
        <v>N/A</v>
      </c>
      <c r="L25" s="2"/>
      <c r="M25" s="2"/>
      <c r="N25" s="2"/>
      <c r="O25" s="2"/>
      <c r="P25" s="2"/>
      <c r="Q25" s="2"/>
    </row>
    <row r="26" spans="1:17" ht="62.45" customHeight="1">
      <c r="A26" s="2"/>
      <c r="B26" s="56" t="s">
        <v>27</v>
      </c>
      <c r="C26" s="57"/>
      <c r="D26" s="44"/>
      <c r="E26" s="45"/>
      <c r="F26" s="45"/>
      <c r="G26" s="46"/>
      <c r="H26" s="2"/>
      <c r="I26" s="2"/>
      <c r="J26" s="2"/>
      <c r="K26" s="2" t="str">
        <f>IF(D26="","N/A",TRIM(CLEAN(D26)))</f>
        <v>N/A</v>
      </c>
      <c r="L26" s="2"/>
      <c r="M26" s="2"/>
      <c r="N26" s="2"/>
      <c r="O26" s="2"/>
      <c r="P26" s="2"/>
      <c r="Q26" s="2"/>
    </row>
    <row r="27" spans="1:17" ht="358.15" customHeight="1">
      <c r="A27" s="2"/>
      <c r="B27" s="56" t="s">
        <v>28</v>
      </c>
      <c r="C27" s="57"/>
      <c r="D27" s="44"/>
      <c r="E27" s="45"/>
      <c r="F27" s="45"/>
      <c r="G27" s="46"/>
      <c r="H27" s="2"/>
      <c r="I27" s="2"/>
      <c r="J27" s="2"/>
      <c r="K27" s="2" t="str">
        <f>IF(D27="","N/A",TRIM(CLEAN(D27)))</f>
        <v>N/A</v>
      </c>
      <c r="L27" s="2"/>
      <c r="M27" s="2"/>
      <c r="N27" s="2"/>
      <c r="O27" s="2"/>
      <c r="P27" s="2"/>
      <c r="Q27" s="2"/>
    </row>
    <row r="28" spans="1:17" ht="21" customHeight="1">
      <c r="A28" s="2"/>
      <c r="B28" s="74" t="s">
        <v>29</v>
      </c>
      <c r="C28" s="8" t="s">
        <v>30</v>
      </c>
      <c r="D28" s="76"/>
      <c r="E28" s="77"/>
      <c r="F28" s="77"/>
      <c r="G28" s="78"/>
      <c r="H28" s="2"/>
      <c r="I28" s="2"/>
      <c r="J28" s="2">
        <f>IF(N34&gt;0,0,1)</f>
        <v>1</v>
      </c>
      <c r="K28" s="2" t="str">
        <f>IF(M33="","N/A",M33)</f>
        <v>N/A</v>
      </c>
      <c r="L28" s="2"/>
      <c r="M28" s="2"/>
      <c r="N28" s="2"/>
      <c r="O28" s="2"/>
      <c r="P28" s="2"/>
      <c r="Q28" s="2"/>
    </row>
    <row r="29" spans="1:17" ht="21" customHeight="1">
      <c r="A29" s="2"/>
      <c r="B29" s="75"/>
      <c r="C29" s="9" t="s">
        <v>31</v>
      </c>
      <c r="D29" s="12"/>
      <c r="E29" s="33"/>
      <c r="F29" s="33"/>
      <c r="G29" s="34"/>
      <c r="H29" s="5"/>
      <c r="I29" s="2"/>
      <c r="J29" s="2">
        <f>IF(AND($N$34&gt;0,$N$37=FALSE,$P$34=0),1,0)</f>
        <v>0</v>
      </c>
      <c r="K29" s="2" t="str">
        <f>IF(O33="","N/A",O33)</f>
        <v>N/A</v>
      </c>
      <c r="L29" s="2"/>
      <c r="M29" s="2"/>
      <c r="N29" s="2"/>
      <c r="O29" s="2"/>
      <c r="P29" s="2"/>
      <c r="Q29" s="2"/>
    </row>
    <row r="30" spans="1:17" ht="20.45" customHeight="1">
      <c r="A30" s="2"/>
      <c r="B30" s="56" t="s">
        <v>32</v>
      </c>
      <c r="C30" s="57"/>
      <c r="D30" s="71"/>
      <c r="E30" s="72"/>
      <c r="F30" s="72"/>
      <c r="G30" s="73"/>
      <c r="H30" s="2"/>
      <c r="I30" s="4">
        <v>0</v>
      </c>
      <c r="J30" s="2">
        <f>IF(I30&gt;0,0,1)</f>
        <v>1</v>
      </c>
      <c r="K30" s="2" t="str">
        <f>IF(I30=1,"希望する",IF(I30=2,"希望しない","N/A"))</f>
        <v>N/A</v>
      </c>
      <c r="L30" s="2"/>
      <c r="M30" s="2"/>
      <c r="N30" s="2"/>
      <c r="O30" s="2"/>
      <c r="P30" s="2"/>
      <c r="Q30" s="2"/>
    </row>
    <row r="31" spans="1:17" ht="95.45" customHeight="1" thickBot="1">
      <c r="A31" s="2"/>
      <c r="B31" s="56" t="s">
        <v>33</v>
      </c>
      <c r="C31" s="70"/>
      <c r="D31" s="40"/>
      <c r="E31" s="41"/>
      <c r="F31" s="41"/>
      <c r="G31" s="42"/>
      <c r="H31" s="2"/>
      <c r="I31" s="2"/>
      <c r="J31" s="2"/>
      <c r="K31" s="2" t="str">
        <f>IF(D31="","N/A",TRIM(CLEAN(D31)))</f>
        <v>N/A</v>
      </c>
      <c r="L31" s="2"/>
      <c r="M31" s="2"/>
      <c r="N31" s="2"/>
      <c r="O31" s="2"/>
      <c r="P31" s="2"/>
      <c r="Q31" s="2"/>
    </row>
    <row r="32" spans="1:17" ht="63.75" customHeight="1" thickTop="1">
      <c r="A32" s="2"/>
      <c r="B32" s="32" t="s">
        <v>34</v>
      </c>
      <c r="C32" s="32"/>
      <c r="D32" s="32"/>
      <c r="E32" s="32"/>
      <c r="F32" s="32"/>
      <c r="G32" s="32"/>
      <c r="H32" s="2"/>
      <c r="I32" s="2"/>
      <c r="J32" s="2"/>
      <c r="K32" s="2"/>
      <c r="L32" s="2"/>
      <c r="M32" s="2"/>
      <c r="N32" s="2"/>
      <c r="O32" s="2"/>
      <c r="P32" s="2"/>
      <c r="Q32" s="2"/>
    </row>
    <row r="33" spans="1:17" ht="19.899999999999999" customHeight="1">
      <c r="A33" s="2"/>
      <c r="B33" s="19"/>
      <c r="C33" s="20"/>
      <c r="D33" s="20"/>
      <c r="E33" s="20"/>
      <c r="F33" s="21"/>
      <c r="G33" s="22"/>
      <c r="H33" s="21"/>
      <c r="I33" s="26" t="str">
        <f>IF(J35=TRUE,I35,"")&amp;IF(J36=TRUE,I36,"")&amp;IF(J37=TRUE,I37,"")&amp;IF(J38=TRUE,I38,"")&amp;IF(J39=TRUE,I39,"")&amp;IF(J40=TRUE,I40,"")</f>
        <v/>
      </c>
      <c r="J33" s="2"/>
      <c r="K33" s="26" t="str">
        <f>IF(L35=TRUE,K35,"")&amp;IF(L36=TRUE,K36,"")&amp;IF(L37=TRUE,K37,"")&amp;IF(L38=TRUE,K38,"")&amp;IF(L39=TRUE,K39,"")&amp;IF(L40=TRUE,K40,"")&amp;IF(L41=TRUE,K41,"")&amp;IF(L42=TRUE,K42,"")</f>
        <v/>
      </c>
      <c r="L33" s="2"/>
      <c r="M33" s="27" t="str">
        <f>IF(N35=TRUE,M35,"")&amp;IF(N36=TRUE,M36,"")&amp;IF(N37=TRUE,M37,"")</f>
        <v/>
      </c>
      <c r="N33" s="2"/>
      <c r="O33" s="26" t="str">
        <f>IF(P35=TRUE,O35,"")&amp;IF(P36=TRUE,O36,"")&amp;IF(P37=TRUE,O37,"")&amp;IF(P38=TRUE,O38&amp;H29,"")</f>
        <v/>
      </c>
      <c r="P33" s="2"/>
      <c r="Q33" s="2"/>
    </row>
    <row r="34" spans="1:17">
      <c r="A34" s="2"/>
      <c r="B34" s="19"/>
      <c r="C34" s="20"/>
      <c r="D34" s="20"/>
      <c r="E34" s="20"/>
      <c r="F34" s="22"/>
      <c r="G34" s="22"/>
      <c r="H34" s="22"/>
      <c r="I34" s="4" t="s">
        <v>35</v>
      </c>
      <c r="J34" s="4">
        <f>COUNTIF(J35:J40,"true")</f>
        <v>0</v>
      </c>
      <c r="K34" s="4" t="s">
        <v>36</v>
      </c>
      <c r="L34" s="4">
        <f>COUNTIF(L35:L38,"true")</f>
        <v>0</v>
      </c>
      <c r="M34" s="4" t="s">
        <v>37</v>
      </c>
      <c r="N34" s="4">
        <f>COUNTIF(N35:N37,"true")</f>
        <v>0</v>
      </c>
      <c r="O34" s="4" t="s">
        <v>38</v>
      </c>
      <c r="P34" s="4">
        <f>COUNTIF(P35:P38,"true")</f>
        <v>0</v>
      </c>
      <c r="Q34" s="2"/>
    </row>
    <row r="35" spans="1:17">
      <c r="A35" s="2"/>
      <c r="B35" s="23"/>
      <c r="C35" s="22"/>
      <c r="D35" s="39"/>
      <c r="E35" s="39"/>
      <c r="F35" s="35"/>
      <c r="G35" s="35"/>
      <c r="H35" s="24"/>
      <c r="I35" s="4" t="s">
        <v>39</v>
      </c>
      <c r="J35" s="4" t="b">
        <v>0</v>
      </c>
      <c r="K35" s="4" t="s">
        <v>40</v>
      </c>
      <c r="L35" s="4" t="b">
        <v>0</v>
      </c>
      <c r="M35" s="4" t="s">
        <v>41</v>
      </c>
      <c r="N35" s="4" t="b">
        <v>0</v>
      </c>
      <c r="O35" s="4" t="s">
        <v>42</v>
      </c>
      <c r="P35" s="4" t="b">
        <v>0</v>
      </c>
      <c r="Q35" s="2"/>
    </row>
    <row r="36" spans="1:17" ht="65.45" customHeight="1">
      <c r="A36" s="2"/>
      <c r="B36" s="37"/>
      <c r="C36" s="37"/>
      <c r="D36" s="37"/>
      <c r="E36" s="37"/>
      <c r="F36" s="35"/>
      <c r="G36" s="35"/>
      <c r="H36" s="24"/>
      <c r="I36" s="4" t="s">
        <v>43</v>
      </c>
      <c r="J36" s="4" t="b">
        <v>0</v>
      </c>
      <c r="K36" s="4" t="s">
        <v>44</v>
      </c>
      <c r="L36" s="4" t="b">
        <v>0</v>
      </c>
      <c r="M36" s="4" t="s">
        <v>45</v>
      </c>
      <c r="N36" s="4" t="b">
        <v>0</v>
      </c>
      <c r="O36" s="4" t="s">
        <v>46</v>
      </c>
      <c r="P36" s="4" t="b">
        <v>0</v>
      </c>
      <c r="Q36" s="2"/>
    </row>
    <row r="37" spans="1:17">
      <c r="A37" s="2"/>
      <c r="B37" s="19"/>
      <c r="C37" s="20"/>
      <c r="D37" s="20"/>
      <c r="E37" s="20"/>
      <c r="F37" s="21"/>
      <c r="G37" s="21"/>
      <c r="H37" s="21"/>
      <c r="I37" s="4" t="s">
        <v>47</v>
      </c>
      <c r="J37" s="4" t="b">
        <v>0</v>
      </c>
      <c r="K37" s="4" t="s">
        <v>48</v>
      </c>
      <c r="L37" s="4" t="b">
        <v>0</v>
      </c>
      <c r="M37" s="4" t="s">
        <v>49</v>
      </c>
      <c r="N37" s="4" t="b">
        <v>0</v>
      </c>
      <c r="O37" s="4" t="s">
        <v>50</v>
      </c>
      <c r="P37" s="4" t="b">
        <v>0</v>
      </c>
      <c r="Q37" s="2"/>
    </row>
    <row r="38" spans="1:17">
      <c r="A38" s="2"/>
      <c r="B38" s="23"/>
      <c r="C38" s="20"/>
      <c r="D38" s="20"/>
      <c r="E38" s="20"/>
      <c r="F38" s="22"/>
      <c r="G38" s="22"/>
      <c r="H38" s="22"/>
      <c r="I38" s="4" t="s">
        <v>51</v>
      </c>
      <c r="J38" s="4" t="b">
        <v>0</v>
      </c>
      <c r="K38" s="4" t="s">
        <v>52</v>
      </c>
      <c r="L38" s="4" t="b">
        <v>0</v>
      </c>
      <c r="M38" s="4"/>
      <c r="N38" s="4"/>
      <c r="O38" s="4" t="s">
        <v>53</v>
      </c>
      <c r="P38" s="4" t="b">
        <v>0</v>
      </c>
      <c r="Q38" s="2"/>
    </row>
    <row r="39" spans="1:17" ht="70.900000000000006" customHeight="1">
      <c r="A39" s="2"/>
      <c r="B39" s="38"/>
      <c r="C39" s="38"/>
      <c r="D39" s="38"/>
      <c r="E39" s="38"/>
      <c r="F39" s="24"/>
      <c r="G39" s="24"/>
      <c r="H39" s="24"/>
      <c r="I39" s="4" t="s">
        <v>54</v>
      </c>
      <c r="J39" s="4" t="b">
        <v>0</v>
      </c>
      <c r="K39" s="4"/>
      <c r="L39" s="4"/>
      <c r="M39" s="4"/>
      <c r="N39" s="4"/>
      <c r="O39" s="4"/>
      <c r="P39" s="4"/>
      <c r="Q39" s="2"/>
    </row>
    <row r="40" spans="1:17" ht="51" customHeight="1">
      <c r="A40" s="2"/>
      <c r="B40" s="36"/>
      <c r="C40" s="36"/>
      <c r="D40" s="36"/>
      <c r="E40" s="36"/>
      <c r="F40" s="36"/>
      <c r="G40" s="36"/>
      <c r="H40" s="25"/>
      <c r="I40" s="4" t="s">
        <v>52</v>
      </c>
      <c r="J40" s="4" t="b">
        <v>0</v>
      </c>
      <c r="K40" s="4"/>
      <c r="L40" s="4"/>
      <c r="M40" s="4"/>
      <c r="N40" s="4"/>
      <c r="O40" s="4"/>
      <c r="P40" s="4"/>
      <c r="Q40" s="2"/>
    </row>
    <row r="41" spans="1:17">
      <c r="H41" s="7"/>
      <c r="I41" s="7"/>
      <c r="J41" s="7"/>
      <c r="K41" s="7"/>
      <c r="L41" s="7"/>
      <c r="M41" s="7"/>
      <c r="N41" s="7"/>
      <c r="O41" s="7"/>
    </row>
    <row r="42" spans="1:17">
      <c r="I42" s="7"/>
      <c r="J42" s="7"/>
      <c r="K42" s="7"/>
      <c r="L42" s="7"/>
      <c r="M42" s="7"/>
      <c r="N42" s="7"/>
      <c r="O42" s="7"/>
    </row>
  </sheetData>
  <sheetProtection algorithmName="SHA-512" hashValue="Qp01DNqjelkqJodo92VNPO0WBIRRi62OuiE2z4SpUpR7I1aIu/cnDS1ftYYe3GHEpb9efe8/7Gvrnwgdr/nz2w==" saltValue="05UvBxAh9CzhEgebatJ9Rw==" spinCount="100000" sheet="1" objects="1" scenarios="1" formatCells="0" selectLockedCells="1"/>
  <protectedRanges>
    <protectedRange sqref="B3:F3" name="範囲2"/>
    <protectedRange sqref="D6:G31" name="範囲1"/>
  </protectedRanges>
  <mergeCells count="55">
    <mergeCell ref="B4:G4"/>
    <mergeCell ref="D17:G17"/>
    <mergeCell ref="D21:G21"/>
    <mergeCell ref="D24:G24"/>
    <mergeCell ref="D25:G25"/>
    <mergeCell ref="D16:G16"/>
    <mergeCell ref="D18:G18"/>
    <mergeCell ref="D19:G19"/>
    <mergeCell ref="D20:G20"/>
    <mergeCell ref="D23:G23"/>
    <mergeCell ref="B15:C15"/>
    <mergeCell ref="B16:C16"/>
    <mergeCell ref="B17:C17"/>
    <mergeCell ref="B18:C18"/>
    <mergeCell ref="B21:C21"/>
    <mergeCell ref="B27:C27"/>
    <mergeCell ref="B23:C24"/>
    <mergeCell ref="B30:C30"/>
    <mergeCell ref="B31:C31"/>
    <mergeCell ref="D15:G15"/>
    <mergeCell ref="D30:G30"/>
    <mergeCell ref="B28:B29"/>
    <mergeCell ref="D26:G26"/>
    <mergeCell ref="D27:G27"/>
    <mergeCell ref="D28:G28"/>
    <mergeCell ref="B19:B20"/>
    <mergeCell ref="D22:G22"/>
    <mergeCell ref="B22:C22"/>
    <mergeCell ref="B25:C25"/>
    <mergeCell ref="B26:C26"/>
    <mergeCell ref="B3:D3"/>
    <mergeCell ref="D9:G9"/>
    <mergeCell ref="D10:G10"/>
    <mergeCell ref="D12:G12"/>
    <mergeCell ref="D13:G13"/>
    <mergeCell ref="B10:B12"/>
    <mergeCell ref="B6:C6"/>
    <mergeCell ref="B7:C7"/>
    <mergeCell ref="B8:C8"/>
    <mergeCell ref="B9:C9"/>
    <mergeCell ref="B13:C14"/>
    <mergeCell ref="D14:G14"/>
    <mergeCell ref="D6:G6"/>
    <mergeCell ref="D7:G7"/>
    <mergeCell ref="D8:G8"/>
    <mergeCell ref="D11:G11"/>
    <mergeCell ref="B32:G32"/>
    <mergeCell ref="E29:G29"/>
    <mergeCell ref="F35:F36"/>
    <mergeCell ref="G35:G36"/>
    <mergeCell ref="B40:G40"/>
    <mergeCell ref="B36:E36"/>
    <mergeCell ref="B39:E39"/>
    <mergeCell ref="D35:E35"/>
    <mergeCell ref="D31:G31"/>
  </mergeCells>
  <phoneticPr fontId="1"/>
  <conditionalFormatting sqref="D6:G6">
    <cfRule type="expression" dxfId="17" priority="35">
      <formula>$D6=""</formula>
    </cfRule>
  </conditionalFormatting>
  <conditionalFormatting sqref="D7:G7">
    <cfRule type="expression" dxfId="16" priority="32">
      <formula>$D7=""</formula>
    </cfRule>
  </conditionalFormatting>
  <conditionalFormatting sqref="D9:G9">
    <cfRule type="expression" dxfId="15" priority="31">
      <formula>$D9=""</formula>
    </cfRule>
  </conditionalFormatting>
  <conditionalFormatting sqref="D10:G10">
    <cfRule type="expression" dxfId="14" priority="17">
      <formula>AND($D10="",$D11="")</formula>
    </cfRule>
  </conditionalFormatting>
  <conditionalFormatting sqref="D15:G19">
    <cfRule type="expression" dxfId="13" priority="16">
      <formula>$D15=""</formula>
    </cfRule>
  </conditionalFormatting>
  <conditionalFormatting sqref="D25:G25">
    <cfRule type="expression" dxfId="12" priority="15">
      <formula>$D25=""</formula>
    </cfRule>
  </conditionalFormatting>
  <conditionalFormatting sqref="D13:G13">
    <cfRule type="expression" dxfId="11" priority="14">
      <formula>$J$34=0</formula>
    </cfRule>
  </conditionalFormatting>
  <conditionalFormatting sqref="D23:G23">
    <cfRule type="expression" dxfId="10" priority="10">
      <formula>$L$34=0</formula>
    </cfRule>
  </conditionalFormatting>
  <conditionalFormatting sqref="D28:G28">
    <cfRule type="expression" dxfId="9" priority="9">
      <formula>$N$34=0</formula>
    </cfRule>
  </conditionalFormatting>
  <conditionalFormatting sqref="D29:E29">
    <cfRule type="expression" dxfId="8" priority="1">
      <formula>AND(OR($N$35=TRUE,$N$36=TRUE),$P$34=0)</formula>
    </cfRule>
  </conditionalFormatting>
  <conditionalFormatting sqref="D30:G30">
    <cfRule type="expression" dxfId="7" priority="6">
      <formula>$I$30=0</formula>
    </cfRule>
  </conditionalFormatting>
  <conditionalFormatting sqref="D21:G21">
    <cfRule type="expression" dxfId="6" priority="5">
      <formula>$I$21=0</formula>
    </cfRule>
  </conditionalFormatting>
  <conditionalFormatting sqref="D5:F5">
    <cfRule type="expression" dxfId="5" priority="4">
      <formula>$J$5=0</formula>
    </cfRule>
  </conditionalFormatting>
  <conditionalFormatting sqref="D11:G11">
    <cfRule type="expression" dxfId="4" priority="3">
      <formula>AND($D$10="",$D$11="")</formula>
    </cfRule>
  </conditionalFormatting>
  <conditionalFormatting sqref="D12:G12">
    <cfRule type="expression" dxfId="3" priority="2">
      <formula>$D$12=""</formula>
    </cfRule>
  </conditionalFormatting>
  <conditionalFormatting sqref="D14:G14">
    <cfRule type="expression" dxfId="2" priority="41">
      <formula>AND($J$40=TRUE,OR($D$14="その他：",$D$14=""))</formula>
    </cfRule>
  </conditionalFormatting>
  <conditionalFormatting sqref="D24:G24">
    <cfRule type="expression" dxfId="1" priority="42">
      <formula>AND($L$38=TRUE,OR($D$24="その他：",$D$24=""))</formula>
    </cfRule>
  </conditionalFormatting>
  <conditionalFormatting sqref="E29:G29">
    <cfRule type="expression" dxfId="0" priority="8">
      <formula>AND($P$38=TRUE,$E$29="")</formula>
    </cfRule>
  </conditionalFormatting>
  <dataValidations count="1">
    <dataValidation type="date" showErrorMessage="1" error="日付(年/月/日)を入力して下さい" sqref="D6:G6" xr:uid="{6859D7B0-95EC-46B1-BCF6-39426669DAA5}">
      <formula1>43831</formula1>
      <formula2>47484</formula2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69" fitToWidth="2" fitToHeight="2" orientation="portrait" r:id="rId1"/>
  <rowBreaks count="1" manualBreakCount="1">
    <brk id="22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Check Box 3">
              <controlPr defaultSize="0" autoFill="0" autoLine="0" autoPict="0">
                <anchor moveWithCells="1">
                  <from>
                    <xdr:col>3</xdr:col>
                    <xdr:colOff>209550</xdr:colOff>
                    <xdr:row>12</xdr:row>
                    <xdr:rowOff>47625</xdr:rowOff>
                  </from>
                  <to>
                    <xdr:col>3</xdr:col>
                    <xdr:colOff>914400</xdr:colOff>
                    <xdr:row>12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Check Box 4">
              <controlPr defaultSize="0" autoFill="0" autoLine="0" autoPict="0">
                <anchor moveWithCells="1">
                  <from>
                    <xdr:col>3</xdr:col>
                    <xdr:colOff>971550</xdr:colOff>
                    <xdr:row>12</xdr:row>
                    <xdr:rowOff>38100</xdr:rowOff>
                  </from>
                  <to>
                    <xdr:col>3</xdr:col>
                    <xdr:colOff>1590675</xdr:colOff>
                    <xdr:row>12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6" name="Check Box 5">
              <controlPr defaultSize="0" autoFill="0" autoLine="0" autoPict="0">
                <anchor moveWithCells="1">
                  <from>
                    <xdr:col>3</xdr:col>
                    <xdr:colOff>1781175</xdr:colOff>
                    <xdr:row>12</xdr:row>
                    <xdr:rowOff>38100</xdr:rowOff>
                  </from>
                  <to>
                    <xdr:col>3</xdr:col>
                    <xdr:colOff>2495550</xdr:colOff>
                    <xdr:row>12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7" name="Check Box 6">
              <controlPr defaultSize="0" autoFill="0" autoLine="0" autoPict="0">
                <anchor moveWithCells="1">
                  <from>
                    <xdr:col>3</xdr:col>
                    <xdr:colOff>2609850</xdr:colOff>
                    <xdr:row>12</xdr:row>
                    <xdr:rowOff>38100</xdr:rowOff>
                  </from>
                  <to>
                    <xdr:col>3</xdr:col>
                    <xdr:colOff>3257550</xdr:colOff>
                    <xdr:row>12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8" name="Check Box 7">
              <controlPr defaultSize="0" autoFill="0" autoLine="0" autoPict="0">
                <anchor moveWithCells="1">
                  <from>
                    <xdr:col>3</xdr:col>
                    <xdr:colOff>3457575</xdr:colOff>
                    <xdr:row>12</xdr:row>
                    <xdr:rowOff>28575</xdr:rowOff>
                  </from>
                  <to>
                    <xdr:col>3</xdr:col>
                    <xdr:colOff>4114800</xdr:colOff>
                    <xdr:row>12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9" name="Check Box 9">
              <controlPr defaultSize="0" autoFill="0" autoLine="0" autoPict="0">
                <anchor moveWithCells="1">
                  <from>
                    <xdr:col>3</xdr:col>
                    <xdr:colOff>4257675</xdr:colOff>
                    <xdr:row>12</xdr:row>
                    <xdr:rowOff>28575</xdr:rowOff>
                  </from>
                  <to>
                    <xdr:col>6</xdr:col>
                    <xdr:colOff>990600</xdr:colOff>
                    <xdr:row>12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10" name="Check Box 30">
              <controlPr defaultSize="0" autoFill="0" autoLine="0" autoPict="0">
                <anchor moveWithCells="1">
                  <from>
                    <xdr:col>3</xdr:col>
                    <xdr:colOff>361950</xdr:colOff>
                    <xdr:row>22</xdr:row>
                    <xdr:rowOff>57150</xdr:rowOff>
                  </from>
                  <to>
                    <xdr:col>3</xdr:col>
                    <xdr:colOff>1257300</xdr:colOff>
                    <xdr:row>22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11" name="Check Box 32">
              <controlPr defaultSize="0" autoFill="0" autoLine="0" autoPict="0">
                <anchor moveWithCells="1">
                  <from>
                    <xdr:col>3</xdr:col>
                    <xdr:colOff>1581150</xdr:colOff>
                    <xdr:row>22</xdr:row>
                    <xdr:rowOff>38100</xdr:rowOff>
                  </from>
                  <to>
                    <xdr:col>3</xdr:col>
                    <xdr:colOff>2371725</xdr:colOff>
                    <xdr:row>22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12" name="Check Box 33">
              <controlPr defaultSize="0" autoFill="0" autoLine="0" autoPict="0">
                <anchor moveWithCells="1">
                  <from>
                    <xdr:col>3</xdr:col>
                    <xdr:colOff>2705100</xdr:colOff>
                    <xdr:row>22</xdr:row>
                    <xdr:rowOff>57150</xdr:rowOff>
                  </from>
                  <to>
                    <xdr:col>3</xdr:col>
                    <xdr:colOff>3581400</xdr:colOff>
                    <xdr:row>22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13" name="Check Box 34">
              <controlPr defaultSize="0" autoFill="0" autoLine="0" autoPict="0">
                <anchor moveWithCells="1">
                  <from>
                    <xdr:col>3</xdr:col>
                    <xdr:colOff>3876675</xdr:colOff>
                    <xdr:row>22</xdr:row>
                    <xdr:rowOff>38100</xdr:rowOff>
                  </from>
                  <to>
                    <xdr:col>6</xdr:col>
                    <xdr:colOff>257175</xdr:colOff>
                    <xdr:row>22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14" name="Check Box 43">
              <controlPr defaultSize="0" autoFill="0" autoLine="0" autoPict="0">
                <anchor moveWithCells="1">
                  <from>
                    <xdr:col>3</xdr:col>
                    <xdr:colOff>1876425</xdr:colOff>
                    <xdr:row>27</xdr:row>
                    <xdr:rowOff>9525</xdr:rowOff>
                  </from>
                  <to>
                    <xdr:col>3</xdr:col>
                    <xdr:colOff>3133725</xdr:colOff>
                    <xdr:row>27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15" name="Check Box 44">
              <controlPr defaultSize="0" autoFill="0" autoLine="0" autoPict="0">
                <anchor moveWithCells="1">
                  <from>
                    <xdr:col>3</xdr:col>
                    <xdr:colOff>3581400</xdr:colOff>
                    <xdr:row>27</xdr:row>
                    <xdr:rowOff>9525</xdr:rowOff>
                  </from>
                  <to>
                    <xdr:col>4</xdr:col>
                    <xdr:colOff>152400</xdr:colOff>
                    <xdr:row>27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16" name="Check Box 45">
              <controlPr defaultSize="0" autoFill="0" autoLine="0" autoPict="0">
                <anchor moveWithCells="1">
                  <from>
                    <xdr:col>3</xdr:col>
                    <xdr:colOff>400050</xdr:colOff>
                    <xdr:row>27</xdr:row>
                    <xdr:rowOff>9525</xdr:rowOff>
                  </from>
                  <to>
                    <xdr:col>3</xdr:col>
                    <xdr:colOff>1209675</xdr:colOff>
                    <xdr:row>27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17" name="Check Box 46">
              <controlPr defaultSize="0" autoFill="0" autoLine="0" autoPict="0">
                <anchor moveWithCells="1">
                  <from>
                    <xdr:col>3</xdr:col>
                    <xdr:colOff>400050</xdr:colOff>
                    <xdr:row>28</xdr:row>
                    <xdr:rowOff>28575</xdr:rowOff>
                  </from>
                  <to>
                    <xdr:col>3</xdr:col>
                    <xdr:colOff>1066800</xdr:colOff>
                    <xdr:row>28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18" name="Check Box 47">
              <controlPr defaultSize="0" autoFill="0" autoLine="0" autoPict="0">
                <anchor moveWithCells="1">
                  <from>
                    <xdr:col>3</xdr:col>
                    <xdr:colOff>1438275</xdr:colOff>
                    <xdr:row>28</xdr:row>
                    <xdr:rowOff>28575</xdr:rowOff>
                  </from>
                  <to>
                    <xdr:col>3</xdr:col>
                    <xdr:colOff>2105025</xdr:colOff>
                    <xdr:row>28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19" name="Check Box 48">
              <controlPr defaultSize="0" autoFill="0" autoLine="0" autoPict="0">
                <anchor moveWithCells="1">
                  <from>
                    <xdr:col>3</xdr:col>
                    <xdr:colOff>2428875</xdr:colOff>
                    <xdr:row>28</xdr:row>
                    <xdr:rowOff>19050</xdr:rowOff>
                  </from>
                  <to>
                    <xdr:col>3</xdr:col>
                    <xdr:colOff>3095625</xdr:colOff>
                    <xdr:row>28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20" name="Check Box 49">
              <controlPr defaultSize="0" autoFill="0" autoLine="0" autoPict="0" altText="　その他：">
                <anchor moveWithCells="1">
                  <from>
                    <xdr:col>3</xdr:col>
                    <xdr:colOff>3686175</xdr:colOff>
                    <xdr:row>28</xdr:row>
                    <xdr:rowOff>9525</xdr:rowOff>
                  </from>
                  <to>
                    <xdr:col>3</xdr:col>
                    <xdr:colOff>4438650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21" name="Option Button 53">
              <controlPr defaultSize="0" autoFill="0" autoLine="0" autoPict="0">
                <anchor moveWithCells="1">
                  <from>
                    <xdr:col>3</xdr:col>
                    <xdr:colOff>409575</xdr:colOff>
                    <xdr:row>21</xdr:row>
                    <xdr:rowOff>76200</xdr:rowOff>
                  </from>
                  <to>
                    <xdr:col>3</xdr:col>
                    <xdr:colOff>990600</xdr:colOff>
                    <xdr:row>21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22" name="Option Button 54">
              <controlPr defaultSize="0" autoFill="0" autoLine="0" autoPict="0">
                <anchor moveWithCells="1">
                  <from>
                    <xdr:col>3</xdr:col>
                    <xdr:colOff>1390650</xdr:colOff>
                    <xdr:row>21</xdr:row>
                    <xdr:rowOff>57150</xdr:rowOff>
                  </from>
                  <to>
                    <xdr:col>3</xdr:col>
                    <xdr:colOff>2038350</xdr:colOff>
                    <xdr:row>21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23" name="Option Button 55">
              <controlPr defaultSize="0" autoFill="0" autoLine="0" autoPict="0">
                <anchor moveWithCells="1">
                  <from>
                    <xdr:col>3</xdr:col>
                    <xdr:colOff>2581275</xdr:colOff>
                    <xdr:row>21</xdr:row>
                    <xdr:rowOff>66675</xdr:rowOff>
                  </from>
                  <to>
                    <xdr:col>3</xdr:col>
                    <xdr:colOff>3228975</xdr:colOff>
                    <xdr:row>21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24" name="Option Button 56">
              <controlPr defaultSize="0" autoFill="0" autoLine="0" autoPict="0">
                <anchor moveWithCells="1">
                  <from>
                    <xdr:col>3</xdr:col>
                    <xdr:colOff>3695700</xdr:colOff>
                    <xdr:row>21</xdr:row>
                    <xdr:rowOff>57150</xdr:rowOff>
                  </from>
                  <to>
                    <xdr:col>3</xdr:col>
                    <xdr:colOff>4381500</xdr:colOff>
                    <xdr:row>21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25" name="Option Button 63">
              <controlPr defaultSize="0" autoFill="0" autoLine="0" autoPict="0">
                <anchor moveWithCells="1">
                  <from>
                    <xdr:col>3</xdr:col>
                    <xdr:colOff>400050</xdr:colOff>
                    <xdr:row>29</xdr:row>
                    <xdr:rowOff>9525</xdr:rowOff>
                  </from>
                  <to>
                    <xdr:col>3</xdr:col>
                    <xdr:colOff>1162050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26" name="Option Button 64">
              <controlPr defaultSize="0" autoFill="0" autoLine="0" autoPict="0">
                <anchor moveWithCells="1">
                  <from>
                    <xdr:col>3</xdr:col>
                    <xdr:colOff>1809750</xdr:colOff>
                    <xdr:row>29</xdr:row>
                    <xdr:rowOff>9525</xdr:rowOff>
                  </from>
                  <to>
                    <xdr:col>3</xdr:col>
                    <xdr:colOff>2647950</xdr:colOff>
                    <xdr:row>29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27" name="Option Button 73">
              <controlPr defaultSize="0" autoFill="0" autoLine="0" autoPict="0">
                <anchor moveWithCells="1">
                  <from>
                    <xdr:col>3</xdr:col>
                    <xdr:colOff>400050</xdr:colOff>
                    <xdr:row>20</xdr:row>
                    <xdr:rowOff>66675</xdr:rowOff>
                  </from>
                  <to>
                    <xdr:col>3</xdr:col>
                    <xdr:colOff>1076325</xdr:colOff>
                    <xdr:row>20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28" name="Option Button 74">
              <controlPr defaultSize="0" autoFill="0" autoLine="0" autoPict="0">
                <anchor moveWithCells="1">
                  <from>
                    <xdr:col>3</xdr:col>
                    <xdr:colOff>1238250</xdr:colOff>
                    <xdr:row>20</xdr:row>
                    <xdr:rowOff>57150</xdr:rowOff>
                  </from>
                  <to>
                    <xdr:col>3</xdr:col>
                    <xdr:colOff>1905000</xdr:colOff>
                    <xdr:row>20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29" name="Option Button 75">
              <controlPr defaultSize="0" autoFill="0" autoLine="0" autoPict="0">
                <anchor moveWithCells="1">
                  <from>
                    <xdr:col>3</xdr:col>
                    <xdr:colOff>2171700</xdr:colOff>
                    <xdr:row>20</xdr:row>
                    <xdr:rowOff>66675</xdr:rowOff>
                  </from>
                  <to>
                    <xdr:col>3</xdr:col>
                    <xdr:colOff>2838450</xdr:colOff>
                    <xdr:row>20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30" name="Option Button 76">
              <controlPr defaultSize="0" autoFill="0" autoLine="0" autoPict="0">
                <anchor moveWithCells="1">
                  <from>
                    <xdr:col>3</xdr:col>
                    <xdr:colOff>3143250</xdr:colOff>
                    <xdr:row>20</xdr:row>
                    <xdr:rowOff>57150</xdr:rowOff>
                  </from>
                  <to>
                    <xdr:col>3</xdr:col>
                    <xdr:colOff>3810000</xdr:colOff>
                    <xdr:row>20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31" name="Option Button 77">
              <controlPr defaultSize="0" autoFill="0" autoLine="0" autoPict="0">
                <anchor moveWithCells="1">
                  <from>
                    <xdr:col>3</xdr:col>
                    <xdr:colOff>4095750</xdr:colOff>
                    <xdr:row>20</xdr:row>
                    <xdr:rowOff>66675</xdr:rowOff>
                  </from>
                  <to>
                    <xdr:col>5</xdr:col>
                    <xdr:colOff>85725</xdr:colOff>
                    <xdr:row>20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32" name="Group Box 78">
              <controlPr defaultSize="0" autoFill="0" autoPict="0">
                <anchor moveWithCells="1">
                  <from>
                    <xdr:col>3</xdr:col>
                    <xdr:colOff>333375</xdr:colOff>
                    <xdr:row>21</xdr:row>
                    <xdr:rowOff>57150</xdr:rowOff>
                  </from>
                  <to>
                    <xdr:col>5</xdr:col>
                    <xdr:colOff>85725</xdr:colOff>
                    <xdr:row>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33" name="Group Box 79">
              <controlPr defaultSize="0" autoFill="0" autoPict="0">
                <anchor moveWithCells="1">
                  <from>
                    <xdr:col>3</xdr:col>
                    <xdr:colOff>285750</xdr:colOff>
                    <xdr:row>19</xdr:row>
                    <xdr:rowOff>247650</xdr:rowOff>
                  </from>
                  <to>
                    <xdr:col>5</xdr:col>
                    <xdr:colOff>161925</xdr:colOff>
                    <xdr:row>20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34" name="Group Box 80">
              <controlPr defaultSize="0" autoFill="0" autoPict="0">
                <anchor moveWithCells="1">
                  <from>
                    <xdr:col>3</xdr:col>
                    <xdr:colOff>333375</xdr:colOff>
                    <xdr:row>28</xdr:row>
                    <xdr:rowOff>257175</xdr:rowOff>
                  </from>
                  <to>
                    <xdr:col>3</xdr:col>
                    <xdr:colOff>2943225</xdr:colOff>
                    <xdr:row>30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8E7794CA642C04891DF8757C66C15E2" ma:contentTypeVersion="13" ma:contentTypeDescription="Create a new document." ma:contentTypeScope="" ma:versionID="fa0a7838fc33e795613e8b99c7a178cf">
  <xsd:schema xmlns:xsd="http://www.w3.org/2001/XMLSchema" xmlns:xs="http://www.w3.org/2001/XMLSchema" xmlns:p="http://schemas.microsoft.com/office/2006/metadata/properties" xmlns:ns2="a2f3f500-55d4-4942-b880-9d43e4519198" xmlns:ns3="88fd6007-66c0-4353-a31d-9b1d3f775554" targetNamespace="http://schemas.microsoft.com/office/2006/metadata/properties" ma:root="true" ma:fieldsID="3276f7a09437e39bac62c4b4c95fa0a6" ns2:_="" ns3:_="">
    <xsd:import namespace="a2f3f500-55d4-4942-b880-9d43e4519198"/>
    <xsd:import namespace="88fd6007-66c0-4353-a31d-9b1d3f77555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f3f500-55d4-4942-b880-9d43e451919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af689b47-ed42-43f0-944d-1893b8776a4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fd6007-66c0-4353-a31d-9b1d3f775554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1fa2098-96c6-4c27-bda4-09262611fabd}" ma:internalName="TaxCatchAll" ma:showField="CatchAllData" ma:web="88fd6007-66c0-4353-a31d-9b1d3f77555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2f3f500-55d4-4942-b880-9d43e4519198">
      <Terms xmlns="http://schemas.microsoft.com/office/infopath/2007/PartnerControls"/>
    </lcf76f155ced4ddcb4097134ff3c332f>
    <TaxCatchAll xmlns="88fd6007-66c0-4353-a31d-9b1d3f775554" xsi:nil="true"/>
  </documentManagement>
</p:properties>
</file>

<file path=customXml/itemProps1.xml><?xml version="1.0" encoding="utf-8"?>
<ds:datastoreItem xmlns:ds="http://schemas.openxmlformats.org/officeDocument/2006/customXml" ds:itemID="{CD2C3CC7-F1A9-480B-9D42-F37BF989B81A}"/>
</file>

<file path=customXml/itemProps2.xml><?xml version="1.0" encoding="utf-8"?>
<ds:datastoreItem xmlns:ds="http://schemas.openxmlformats.org/officeDocument/2006/customXml" ds:itemID="{A2A60773-3DE9-4EED-94E4-E2CC2644EBFA}"/>
</file>

<file path=customXml/itemProps3.xml><?xml version="1.0" encoding="utf-8"?>
<ds:datastoreItem xmlns:ds="http://schemas.openxmlformats.org/officeDocument/2006/customXml" ds:itemID="{D878228D-03F2-4AEF-9044-B889D300D46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岩田　航介</cp:lastModifiedBy>
  <cp:revision/>
  <dcterms:created xsi:type="dcterms:W3CDTF">2019-06-18T08:24:07Z</dcterms:created>
  <dcterms:modified xsi:type="dcterms:W3CDTF">2023-08-04T07:20:59Z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0x01010028E7794CA642C04891DF8757C66C15E2</vt:lpwstr>
  </property>
</Properties>
</file>